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awagch-my.sharepoint.com/personal/dorian_tosirobinson_eawag_ch/Documents/HAWAI_revision_2/Tools/Tool 8/"/>
    </mc:Choice>
  </mc:AlternateContent>
  <xr:revisionPtr revIDLastSave="60" documentId="13_ncr:1_{2AC92BA5-6E54-4791-A6BE-11B2FDBA85E8}" xr6:coauthVersionLast="47" xr6:coauthVersionMax="47" xr10:uidLastSave="{F6E01781-B3AD-43F8-8488-DD5804AE76C8}"/>
  <workbookProtection lockStructure="1"/>
  <bookViews>
    <workbookView xWindow="-120" yWindow="-120" windowWidth="29040" windowHeight="15720" activeTab="1" xr2:uid="{00000000-000D-0000-FFFF-FFFF00000000}"/>
  </bookViews>
  <sheets>
    <sheet name="Cost_evaluation" sheetId="1" r:id="rId1"/>
    <sheet name="Capital_costs" sheetId="2" r:id="rId2"/>
    <sheet name="Staff_costs" sheetId="3" r:id="rId3"/>
    <sheet name="Operation&amp;maintenance_cost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7" i="1"/>
  <c r="I16" i="2"/>
  <c r="J16" i="2" s="1"/>
  <c r="I25" i="2"/>
  <c r="J25" i="2" s="1"/>
  <c r="I34" i="2"/>
  <c r="J34" i="2"/>
  <c r="I29" i="2"/>
  <c r="J29" i="2" s="1"/>
  <c r="I30" i="2"/>
  <c r="J30" i="2" s="1"/>
  <c r="I31" i="2"/>
  <c r="J31" i="2" s="1"/>
  <c r="I24" i="2"/>
  <c r="J24" i="2" s="1"/>
  <c r="I11" i="2"/>
  <c r="J11" i="2" s="1"/>
  <c r="J61" i="4"/>
  <c r="J62" i="4"/>
  <c r="J48" i="4"/>
  <c r="J49" i="4"/>
  <c r="J32" i="4"/>
  <c r="J33" i="4"/>
  <c r="J34" i="4"/>
  <c r="J35" i="4"/>
  <c r="J36" i="4"/>
  <c r="J37" i="4"/>
  <c r="J38" i="4"/>
  <c r="J39" i="4"/>
  <c r="J40" i="4"/>
  <c r="J16" i="4"/>
  <c r="J17" i="4"/>
  <c r="J18" i="4"/>
  <c r="J19" i="4"/>
  <c r="J20" i="4"/>
  <c r="J21" i="4"/>
  <c r="J22" i="4"/>
  <c r="J23" i="4"/>
  <c r="J24" i="4"/>
  <c r="J25" i="4"/>
  <c r="J15" i="4"/>
  <c r="J7" i="3"/>
  <c r="J13" i="4"/>
  <c r="J14" i="4"/>
  <c r="J26" i="4"/>
  <c r="J27" i="3"/>
  <c r="J28" i="3"/>
  <c r="J29" i="3"/>
  <c r="J30" i="3"/>
  <c r="J31" i="3"/>
  <c r="J32" i="3"/>
  <c r="J13" i="3"/>
  <c r="J14" i="3"/>
  <c r="J15" i="3"/>
  <c r="J16" i="3"/>
  <c r="J17" i="3"/>
  <c r="D7" i="4"/>
  <c r="J9" i="4"/>
  <c r="D9" i="4"/>
  <c r="E7" i="3"/>
  <c r="J9" i="3"/>
  <c r="F9" i="3"/>
  <c r="E9" i="3"/>
  <c r="E8" i="2"/>
  <c r="G6" i="2"/>
  <c r="J8" i="2"/>
  <c r="I8" i="2"/>
  <c r="D14" i="1"/>
  <c r="C14" i="1"/>
  <c r="J63" i="4"/>
  <c r="J60" i="4"/>
  <c r="J59" i="4"/>
  <c r="J58" i="4"/>
  <c r="J57" i="4"/>
  <c r="J56" i="4"/>
  <c r="J55" i="4"/>
  <c r="J54" i="4"/>
  <c r="J52" i="4"/>
  <c r="J51" i="4"/>
  <c r="J50" i="4"/>
  <c r="J47" i="4"/>
  <c r="J46" i="4"/>
  <c r="J45" i="4"/>
  <c r="J44" i="4"/>
  <c r="J43" i="4"/>
  <c r="J41" i="4"/>
  <c r="J31" i="4"/>
  <c r="J30" i="4"/>
  <c r="J29" i="4"/>
  <c r="J28" i="4"/>
  <c r="J12" i="4"/>
  <c r="J11" i="4"/>
  <c r="J67" i="3"/>
  <c r="J66" i="3"/>
  <c r="J65" i="3"/>
  <c r="J64" i="3"/>
  <c r="J63" i="3"/>
  <c r="J62" i="3"/>
  <c r="J61" i="3"/>
  <c r="J60" i="3"/>
  <c r="J59" i="3"/>
  <c r="J58" i="3"/>
  <c r="J57" i="3"/>
  <c r="J56" i="3"/>
  <c r="J55" i="3"/>
  <c r="J54" i="3"/>
  <c r="J53" i="3"/>
  <c r="J52" i="3"/>
  <c r="J51" i="3"/>
  <c r="J50" i="3"/>
  <c r="J49" i="3"/>
  <c r="J48" i="3"/>
  <c r="J47" i="3"/>
  <c r="J46" i="3" s="1"/>
  <c r="J45" i="3"/>
  <c r="J44" i="3"/>
  <c r="J43" i="3"/>
  <c r="J42" i="3"/>
  <c r="J41" i="3"/>
  <c r="J40" i="3"/>
  <c r="J39" i="3"/>
  <c r="J38" i="3"/>
  <c r="J37" i="3"/>
  <c r="J36" i="3"/>
  <c r="J35" i="3"/>
  <c r="J34" i="3"/>
  <c r="J33" i="3" s="1"/>
  <c r="J26" i="3"/>
  <c r="J25" i="3"/>
  <c r="J24" i="3"/>
  <c r="J23" i="3"/>
  <c r="J22" i="3"/>
  <c r="J21" i="3"/>
  <c r="J20" i="3"/>
  <c r="J19" i="3"/>
  <c r="J12" i="3"/>
  <c r="J11" i="3"/>
  <c r="I49" i="2"/>
  <c r="J49" i="2" s="1"/>
  <c r="I48" i="2"/>
  <c r="J48" i="2" s="1"/>
  <c r="I47" i="2"/>
  <c r="J47" i="2" s="1"/>
  <c r="I46" i="2"/>
  <c r="J46" i="2" s="1"/>
  <c r="I45" i="2"/>
  <c r="J45" i="2" s="1"/>
  <c r="I44" i="2"/>
  <c r="J44" i="2" s="1"/>
  <c r="I43" i="2"/>
  <c r="J43" i="2" s="1"/>
  <c r="I42" i="2"/>
  <c r="J42" i="2" s="1"/>
  <c r="I41" i="2"/>
  <c r="J41" i="2" s="1"/>
  <c r="I40" i="2"/>
  <c r="J40" i="2" s="1"/>
  <c r="I39" i="2"/>
  <c r="J39" i="2" s="1"/>
  <c r="I38" i="2"/>
  <c r="J38" i="2" s="1"/>
  <c r="I37" i="2"/>
  <c r="J37" i="2" s="1"/>
  <c r="I35" i="2"/>
  <c r="J35" i="2" s="1"/>
  <c r="I33" i="2"/>
  <c r="J33" i="2" s="1"/>
  <c r="I32" i="2"/>
  <c r="J32" i="2" s="1"/>
  <c r="I28" i="2"/>
  <c r="J28" i="2" s="1"/>
  <c r="I26" i="2"/>
  <c r="J26" i="2" s="1"/>
  <c r="I23" i="2"/>
  <c r="J23" i="2" s="1"/>
  <c r="I22" i="2"/>
  <c r="J22" i="2" s="1"/>
  <c r="I21" i="2"/>
  <c r="J21" i="2" s="1"/>
  <c r="I20" i="2"/>
  <c r="J20" i="2" s="1"/>
  <c r="I19" i="2"/>
  <c r="J19" i="2" s="1"/>
  <c r="I17" i="2"/>
  <c r="J17" i="2" s="1"/>
  <c r="I15" i="2"/>
  <c r="J15" i="2" s="1"/>
  <c r="I14" i="2"/>
  <c r="J14" i="2" s="1"/>
  <c r="I13" i="2"/>
  <c r="J13" i="2" s="1"/>
  <c r="I12" i="2"/>
  <c r="J12" i="2" s="1"/>
  <c r="I10" i="2"/>
  <c r="J10" i="2" s="1"/>
  <c r="D18" i="1"/>
  <c r="J36" i="2" l="1"/>
  <c r="J9" i="2"/>
  <c r="J6" i="2" s="1"/>
  <c r="J27" i="2"/>
  <c r="J18" i="2"/>
  <c r="J10" i="4"/>
  <c r="J53" i="4"/>
  <c r="J42" i="4"/>
  <c r="J27" i="4"/>
  <c r="J10" i="3"/>
  <c r="J18" i="3"/>
  <c r="C16" i="1" s="1"/>
  <c r="C15" i="1" l="1"/>
  <c r="D15" i="1" s="1"/>
  <c r="J7" i="4"/>
  <c r="C17" i="1" s="1"/>
  <c r="C18" i="1" l="1"/>
</calcChain>
</file>

<file path=xl/sharedStrings.xml><?xml version="1.0" encoding="utf-8"?>
<sst xmlns="http://schemas.openxmlformats.org/spreadsheetml/2006/main" count="183" uniqueCount="66">
  <si>
    <t>The file is divided in three sheets where you can input the capital, staff, and operation and maintenance costs. Once completed, you can see the summary results hereafter.</t>
  </si>
  <si>
    <t>Amount of waste managed per year [ton/year]</t>
  </si>
  <si>
    <t>Capital</t>
  </si>
  <si>
    <t>Total</t>
  </si>
  <si>
    <t>Capital costs</t>
  </si>
  <si>
    <t>Cost item</t>
  </si>
  <si>
    <t>Quantity</t>
  </si>
  <si>
    <t>Dedication to waste management [%]</t>
  </si>
  <si>
    <t>Loan interest rate [%]</t>
  </si>
  <si>
    <t>Lifetime [years]</t>
  </si>
  <si>
    <t>…</t>
  </si>
  <si>
    <t>Staff costs</t>
  </si>
  <si>
    <t>Staff costs typically include the salary, social benefits and insurances.</t>
  </si>
  <si>
    <t> Facility Manager </t>
  </si>
  <si>
    <t> Deputy Facility Manager </t>
  </si>
  <si>
    <t> Marketing director </t>
  </si>
  <si>
    <t> Foreman  </t>
  </si>
  <si>
    <t> Skilled worker </t>
  </si>
  <si>
    <t> Administration clerk </t>
  </si>
  <si>
    <t> Driver </t>
  </si>
  <si>
    <t> Secretary/Porter </t>
  </si>
  <si>
    <t>Disposal</t>
  </si>
  <si>
    <t>Operation and maintenance costs</t>
  </si>
  <si>
    <t>Fuel</t>
  </si>
  <si>
    <t>Tyres</t>
  </si>
  <si>
    <t>Lubricants</t>
  </si>
  <si>
    <t>Vehicle insurance</t>
  </si>
  <si>
    <t>Maintenance &amp; repair</t>
  </si>
  <si>
    <t>Electricity</t>
  </si>
  <si>
    <t>Water</t>
  </si>
  <si>
    <t>Other</t>
  </si>
  <si>
    <t>Operational - Staff</t>
  </si>
  <si>
    <t>Operational - Operation and maintenance</t>
  </si>
  <si>
    <t>USD</t>
  </si>
  <si>
    <t>Input your currency</t>
  </si>
  <si>
    <t xml:space="preserve"> Other staff</t>
  </si>
  <si>
    <t xml:space="preserve"> Driver</t>
  </si>
  <si>
    <t xml:space="preserve"> Loaders</t>
  </si>
  <si>
    <t>Parking rent</t>
  </si>
  <si>
    <t>Office rent</t>
  </si>
  <si>
    <t>Internet</t>
  </si>
  <si>
    <t>IT materials</t>
  </si>
  <si>
    <t>Personal protective equipment</t>
  </si>
  <si>
    <t>Soil cover material</t>
  </si>
  <si>
    <t>Tools &amp; materials</t>
  </si>
  <si>
    <t>Health promoters</t>
  </si>
  <si>
    <t>Communication worker</t>
  </si>
  <si>
    <t>Vehicles</t>
  </si>
  <si>
    <t>Land</t>
  </si>
  <si>
    <t xml:space="preserve">Design and engineering </t>
  </si>
  <si>
    <t xml:space="preserve">Construction or acquisition </t>
  </si>
  <si>
    <t xml:space="preserve">Legal fees </t>
  </si>
  <si>
    <t>Machinery</t>
  </si>
  <si>
    <t>Design and engineering (facilities, offices)</t>
  </si>
  <si>
    <t>Construction or acquisition (facilities, offices)</t>
  </si>
  <si>
    <t>Land (facilities, offices)</t>
  </si>
  <si>
    <r>
      <t xml:space="preserve">Capital costs usually include infrastructure, installations and vehicles. The tool calculates the linear depreciation cost based on the asset total cost and its projected lifetime. This assumes tha the assets value is 0 at its end of life.
Costs such as land, design and engineering, construction or acquisition as well as permits and legal fees should be accounted. </t>
    </r>
    <r>
      <rPr>
        <b/>
        <sz val="11"/>
        <color theme="1"/>
        <rFont val="Calibri"/>
        <family val="2"/>
        <scheme val="minor"/>
      </rPr>
      <t>The following table provides some main cost items - revise and add based on your case.</t>
    </r>
  </si>
  <si>
    <r>
      <t xml:space="preserve">Planners, supervisors, workers, drivers as well as administration and communication staff as well as any staff active at any step of waste management should be accounted. </t>
    </r>
    <r>
      <rPr>
        <b/>
        <sz val="11"/>
        <color theme="1"/>
        <rFont val="Calibri"/>
        <family val="2"/>
        <scheme val="minor"/>
      </rPr>
      <t>The following table provides some main cost items - revise and add based on your case.</t>
    </r>
  </si>
  <si>
    <r>
      <t xml:space="preserve">Typical costs are personal protective equipment, IT materials, tools, fuel, insurance for assets, preventive and corrective maintenance, utilities such as electricity, water, internet as well as any rent. </t>
    </r>
    <r>
      <rPr>
        <b/>
        <sz val="11"/>
        <color theme="1"/>
        <rFont val="Calibri"/>
        <family val="2"/>
        <scheme val="minor"/>
      </rPr>
      <t>The following table provides some main cost items - revise and add based on your case.</t>
    </r>
  </si>
  <si>
    <t>This is a simple tool to account for the costs of solid waste management for service provision (storage, collection, treatment and recovery, disposal, administration, planning, monitoring) and education and communication. The tool can also be used to evaluate the costs of one element of service provision individually.</t>
  </si>
  <si>
    <t>Enter your value</t>
  </si>
  <si>
    <t>Treatment and recovery</t>
  </si>
  <si>
    <t>Storage, collection and transport</t>
  </si>
  <si>
    <t>Administration, planning, monitoring as well as education and communication</t>
  </si>
  <si>
    <t>Tool 8.1 - Cost evaluation tool</t>
  </si>
  <si>
    <r>
      <rPr>
        <sz val="11"/>
        <color theme="1"/>
        <rFont val="Calibri"/>
        <family val="2"/>
        <scheme val="minor"/>
      </rPr>
      <t xml:space="preserve">Part of the </t>
    </r>
    <r>
      <rPr>
        <i/>
        <sz val="11"/>
        <color theme="1"/>
        <rFont val="Calibri"/>
        <scheme val="minor"/>
      </rPr>
      <t>Humanitarian Aid Solid Waste Assessment and Improvement Guidelines - HAWAI (Tosi Robinson et 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</si>
</sst>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0_-;\-* #,##0.000_-;_-* &quot;-&quot;_-;_-@_-"/>
  </numFmts>
  <fonts count="1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8"/>
      <color theme="4"/>
      <name val="Calibri"/>
      <scheme val="minor"/>
    </font>
    <font>
      <i/>
      <sz val="11"/>
      <color theme="1"/>
      <name val="Calibri"/>
      <scheme val="minor"/>
    </font>
    <font>
      <b/>
      <sz val="11"/>
      <color theme="1"/>
      <name val="Calibri"/>
      <scheme val="minor"/>
    </font>
    <font>
      <b/>
      <sz val="14"/>
      <color theme="1"/>
      <name val="Calibri"/>
      <scheme val="minor"/>
    </font>
    <font>
      <sz val="11"/>
      <color theme="1"/>
      <name val="Calibri"/>
      <scheme val="minor"/>
    </font>
    <font>
      <b/>
      <sz val="11"/>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patternFill>
    </fill>
    <fill>
      <patternFill patternType="solid">
        <fgColor theme="0" tint="-0.499984740745262"/>
        <bgColor indexed="65"/>
      </patternFill>
    </fill>
    <fill>
      <patternFill patternType="solid">
        <fgColor theme="0" tint="-0.34998626667073579"/>
        <bgColor indexed="65"/>
      </patternFill>
    </fill>
    <fill>
      <patternFill patternType="solid">
        <fgColor theme="0" tint="-0.249977111117893"/>
        <bgColor indexed="65"/>
      </patternFill>
    </fill>
    <fill>
      <patternFill patternType="solid">
        <fgColor theme="5" tint="0.39997558519241921"/>
        <bgColor indexed="65"/>
      </patternFill>
    </fill>
    <fill>
      <patternFill patternType="solid">
        <fgColor theme="5" tint="0.59999389629810485"/>
        <bgColor indexed="65"/>
      </patternFill>
    </fill>
    <fill>
      <patternFill patternType="solid">
        <fgColor theme="0" tint="-0.14999847407452621"/>
        <bgColor indexed="65"/>
      </patternFill>
    </fill>
    <fill>
      <patternFill patternType="solid">
        <fgColor theme="0" tint="-4.9989318521683403E-2"/>
        <bgColor theme="0" tint="-4.9989318521683403E-2"/>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8" fillId="0" borderId="0" applyFont="0" applyFill="0" applyBorder="0" applyProtection="0"/>
  </cellStyleXfs>
  <cellXfs count="54">
    <xf numFmtId="0" fontId="0" fillId="0" borderId="0" xfId="0"/>
    <xf numFmtId="0" fontId="0" fillId="2" borderId="0" xfId="0" applyFill="1"/>
    <xf numFmtId="0" fontId="4" fillId="2" borderId="0" xfId="0" applyFont="1" applyFill="1"/>
    <xf numFmtId="0" fontId="0" fillId="2" borderId="0" xfId="0" applyFill="1" applyAlignment="1">
      <alignment horizontal="left"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2" xfId="0" applyFill="1" applyBorder="1" applyAlignment="1">
      <alignment horizontal="right"/>
    </xf>
    <xf numFmtId="164" fontId="0" fillId="5" borderId="3" xfId="0" applyNumberFormat="1" applyFill="1" applyBorder="1"/>
    <xf numFmtId="0" fontId="0" fillId="2" borderId="1" xfId="0" applyFill="1" applyBorder="1"/>
    <xf numFmtId="0" fontId="0" fillId="4" borderId="4" xfId="0" applyFill="1" applyBorder="1" applyAlignment="1">
      <alignment horizontal="right"/>
    </xf>
    <xf numFmtId="164" fontId="0" fillId="5" borderId="5" xfId="0" applyNumberFormat="1" applyFill="1" applyBorder="1"/>
    <xf numFmtId="0" fontId="0" fillId="4" borderId="6" xfId="0" applyFill="1" applyBorder="1" applyAlignment="1">
      <alignment horizontal="right"/>
    </xf>
    <xf numFmtId="164" fontId="0" fillId="5" borderId="7" xfId="0" applyNumberFormat="1" applyFill="1" applyBorder="1"/>
    <xf numFmtId="0" fontId="6" fillId="3" borderId="1" xfId="0" applyFont="1" applyFill="1" applyBorder="1" applyAlignment="1">
      <alignment horizontal="right"/>
    </xf>
    <xf numFmtId="164" fontId="0" fillId="3" borderId="7" xfId="0" applyNumberFormat="1" applyFill="1" applyBorder="1"/>
    <xf numFmtId="0" fontId="7" fillId="2" borderId="0" xfId="0" applyFont="1" applyFill="1"/>
    <xf numFmtId="0" fontId="0" fillId="8" borderId="1" xfId="0" applyFill="1" applyBorder="1" applyAlignment="1">
      <alignment vertical="center"/>
    </xf>
    <xf numFmtId="0" fontId="0" fillId="8" borderId="1" xfId="0" applyFill="1" applyBorder="1" applyAlignment="1">
      <alignment vertical="center" wrapText="1"/>
    </xf>
    <xf numFmtId="0" fontId="0" fillId="8" borderId="3" xfId="0" applyFill="1" applyBorder="1" applyAlignment="1">
      <alignment vertical="center"/>
    </xf>
    <xf numFmtId="9" fontId="0" fillId="2" borderId="1" xfId="0" applyNumberFormat="1" applyFill="1" applyBorder="1"/>
    <xf numFmtId="9" fontId="0" fillId="2" borderId="1" xfId="1" applyNumberFormat="1" applyFont="1" applyFill="1" applyBorder="1"/>
    <xf numFmtId="164" fontId="0" fillId="5" borderId="4" xfId="0" applyNumberFormat="1" applyFill="1" applyBorder="1"/>
    <xf numFmtId="0" fontId="0" fillId="2" borderId="1" xfId="0" applyFill="1" applyBorder="1" applyAlignment="1">
      <alignment vertical="center"/>
    </xf>
    <xf numFmtId="0" fontId="6" fillId="9" borderId="1" xfId="0" applyFont="1" applyFill="1" applyBorder="1" applyAlignment="1">
      <alignment vertical="center"/>
    </xf>
    <xf numFmtId="0" fontId="0" fillId="9" borderId="1" xfId="0" applyFill="1" applyBorder="1" applyAlignment="1">
      <alignment vertical="center"/>
    </xf>
    <xf numFmtId="0" fontId="0" fillId="9" borderId="1" xfId="0" applyFill="1" applyBorder="1" applyAlignment="1">
      <alignment vertical="center" wrapText="1"/>
    </xf>
    <xf numFmtId="164" fontId="0" fillId="9" borderId="5" xfId="0" applyNumberFormat="1" applyFill="1" applyBorder="1"/>
    <xf numFmtId="9" fontId="0" fillId="9" borderId="1" xfId="0" applyNumberFormat="1" applyFill="1" applyBorder="1"/>
    <xf numFmtId="0" fontId="0" fillId="9" borderId="1" xfId="0" applyFill="1" applyBorder="1"/>
    <xf numFmtId="164" fontId="0" fillId="7" borderId="1" xfId="0" applyNumberFormat="1" applyFill="1" applyBorder="1" applyAlignment="1">
      <alignment vertical="center"/>
    </xf>
    <xf numFmtId="0" fontId="0" fillId="4" borderId="8" xfId="0" applyFill="1" applyBorder="1" applyAlignment="1">
      <alignment horizontal="right"/>
    </xf>
    <xf numFmtId="0" fontId="9" fillId="9" borderId="1" xfId="0" applyFont="1" applyFill="1" applyBorder="1" applyAlignment="1">
      <alignment vertical="center"/>
    </xf>
    <xf numFmtId="0" fontId="3" fillId="2" borderId="1" xfId="0" applyFont="1" applyFill="1" applyBorder="1"/>
    <xf numFmtId="0" fontId="3" fillId="2" borderId="0" xfId="0" applyFont="1" applyFill="1"/>
    <xf numFmtId="164" fontId="0" fillId="9" borderId="3" xfId="0" applyNumberFormat="1" applyFill="1" applyBorder="1"/>
    <xf numFmtId="164" fontId="0" fillId="9" borderId="1" xfId="0" applyNumberFormat="1" applyFill="1" applyBorder="1" applyAlignment="1">
      <alignment vertical="center"/>
    </xf>
    <xf numFmtId="0" fontId="10" fillId="2" borderId="0" xfId="0" applyFont="1" applyFill="1"/>
    <xf numFmtId="0" fontId="0" fillId="10" borderId="11" xfId="0" applyFill="1" applyBorder="1" applyAlignment="1">
      <alignment horizontal="left" wrapText="1"/>
    </xf>
    <xf numFmtId="164" fontId="0" fillId="5" borderId="1" xfId="0" applyNumberFormat="1" applyFill="1" applyBorder="1"/>
    <xf numFmtId="0" fontId="10" fillId="10" borderId="1" xfId="0" applyFont="1" applyFill="1" applyBorder="1"/>
    <xf numFmtId="9" fontId="2" fillId="2" borderId="1" xfId="1" applyNumberFormat="1" applyFont="1" applyFill="1" applyBorder="1"/>
    <xf numFmtId="41" fontId="0" fillId="5" borderId="4" xfId="0" applyNumberFormat="1" applyFill="1" applyBorder="1"/>
    <xf numFmtId="41" fontId="0" fillId="7" borderId="1" xfId="0" applyNumberFormat="1" applyFill="1" applyBorder="1" applyAlignment="1">
      <alignment vertical="center"/>
    </xf>
    <xf numFmtId="41" fontId="0" fillId="9" borderId="1" xfId="0" applyNumberFormat="1" applyFill="1" applyBorder="1" applyAlignment="1">
      <alignment vertical="center"/>
    </xf>
    <xf numFmtId="41" fontId="0" fillId="5" borderId="5" xfId="0" applyNumberFormat="1" applyFill="1" applyBorder="1"/>
    <xf numFmtId="41" fontId="0" fillId="5" borderId="7" xfId="0" applyNumberFormat="1" applyFill="1" applyBorder="1"/>
    <xf numFmtId="0" fontId="0" fillId="2" borderId="0" xfId="0" applyFill="1" applyAlignment="1">
      <alignment horizontal="left" vertical="center" wrapText="1"/>
    </xf>
    <xf numFmtId="0" fontId="0" fillId="2" borderId="0" xfId="0" applyFill="1" applyAlignment="1">
      <alignment horizontal="left"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0" fillId="6" borderId="8" xfId="0" applyFill="1" applyBorder="1" applyAlignment="1">
      <alignment horizontal="right" vertical="center"/>
    </xf>
    <xf numFmtId="0" fontId="0" fillId="6" borderId="9" xfId="0" applyFill="1" applyBorder="1" applyAlignment="1">
      <alignment horizontal="right" vertical="center"/>
    </xf>
    <xf numFmtId="0" fontId="0" fillId="6" borderId="10" xfId="0" applyFill="1" applyBorder="1" applyAlignment="1">
      <alignment horizontal="right" vertical="center"/>
    </xf>
    <xf numFmtId="0" fontId="0" fillId="6" borderId="1" xfId="0"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workbookViewId="0">
      <selection activeCell="D11" sqref="D11"/>
    </sheetView>
  </sheetViews>
  <sheetFormatPr defaultColWidth="0" defaultRowHeight="15" zeroHeight="1" x14ac:dyDescent="0.25"/>
  <cols>
    <col min="1" max="1" width="9.140625" style="1" customWidth="1"/>
    <col min="2" max="2" width="79.7109375" style="1" bestFit="1" customWidth="1"/>
    <col min="3" max="3" width="21.85546875" style="1" bestFit="1" customWidth="1"/>
    <col min="4" max="4" width="21.5703125" style="1" customWidth="1"/>
    <col min="5" max="5" width="28.140625" style="1" bestFit="1" customWidth="1"/>
    <col min="6" max="6" width="9.140625" style="1" customWidth="1"/>
    <col min="7" max="7" width="9.140625" style="1" hidden="1" customWidth="1"/>
    <col min="8" max="8" width="19.5703125" style="1" hidden="1" customWidth="1"/>
    <col min="9" max="10" width="9.140625" style="1" hidden="1" customWidth="1"/>
    <col min="11" max="11" width="12.5703125" style="1" hidden="1" customWidth="1"/>
    <col min="12" max="16384" width="9.140625" style="1" hidden="1"/>
  </cols>
  <sheetData>
    <row r="1" spans="2:5" x14ac:dyDescent="0.25"/>
    <row r="2" spans="2:5" ht="23.25" x14ac:dyDescent="0.35">
      <c r="B2" s="2" t="s">
        <v>64</v>
      </c>
    </row>
    <row r="3" spans="2:5" x14ac:dyDescent="0.25">
      <c r="B3" s="36" t="s">
        <v>65</v>
      </c>
    </row>
    <row r="4" spans="2:5" x14ac:dyDescent="0.25"/>
    <row r="5" spans="2:5" x14ac:dyDescent="0.25">
      <c r="B5" s="46"/>
      <c r="C5" s="46"/>
      <c r="D5" s="46"/>
      <c r="E5" s="46"/>
    </row>
    <row r="6" spans="2:5" x14ac:dyDescent="0.25">
      <c r="B6" s="46"/>
      <c r="C6" s="46"/>
      <c r="D6" s="46"/>
      <c r="E6" s="46"/>
    </row>
    <row r="7" spans="2:5" ht="14.45" customHeight="1" x14ac:dyDescent="0.25">
      <c r="B7" s="46" t="s">
        <v>59</v>
      </c>
      <c r="C7" s="46"/>
      <c r="D7" s="46"/>
      <c r="E7" s="46"/>
    </row>
    <row r="8" spans="2:5" x14ac:dyDescent="0.25">
      <c r="B8" s="46"/>
      <c r="C8" s="46"/>
      <c r="D8" s="46"/>
      <c r="E8" s="46"/>
    </row>
    <row r="9" spans="2:5" ht="14.45" customHeight="1" x14ac:dyDescent="0.25">
      <c r="B9" s="47" t="s">
        <v>0</v>
      </c>
      <c r="C9" s="47"/>
      <c r="D9" s="47"/>
      <c r="E9" s="47"/>
    </row>
    <row r="10" spans="2:5" ht="21" customHeight="1" x14ac:dyDescent="0.25">
      <c r="B10" s="47"/>
      <c r="C10" s="47"/>
      <c r="D10" s="47"/>
      <c r="E10" s="47"/>
    </row>
    <row r="11" spans="2:5" ht="21" customHeight="1" thickBot="1" x14ac:dyDescent="0.3">
      <c r="B11" s="3"/>
      <c r="C11" s="3"/>
      <c r="D11" s="3"/>
      <c r="E11" s="3"/>
    </row>
    <row r="12" spans="2:5" ht="15.75" thickBot="1" x14ac:dyDescent="0.3">
      <c r="B12" s="30" t="s">
        <v>34</v>
      </c>
      <c r="C12" s="37" t="s">
        <v>33</v>
      </c>
      <c r="D12" s="3"/>
      <c r="E12" s="3"/>
    </row>
    <row r="13" spans="2:5" x14ac:dyDescent="0.25"/>
    <row r="14" spans="2:5" ht="30" x14ac:dyDescent="0.25">
      <c r="C14" s="4" t="str">
        <f>"Yearly costs [" &amp; C12 &amp; "/year]"</f>
        <v>Yearly costs [USD/year]</v>
      </c>
      <c r="D14" s="5" t="str">
        <f>"Cost per ton [" &amp; C12 &amp; "/ton]"</f>
        <v>Cost per ton [USD/ton]</v>
      </c>
      <c r="E14" s="5" t="s">
        <v>1</v>
      </c>
    </row>
    <row r="15" spans="2:5" x14ac:dyDescent="0.25">
      <c r="B15" s="6" t="s">
        <v>2</v>
      </c>
      <c r="C15" s="7">
        <f>Capital_costs!J6</f>
        <v>0</v>
      </c>
      <c r="D15" s="7" t="str">
        <f>IFERROR(IF($E$15="", "",C15/$E$15),"")</f>
        <v/>
      </c>
      <c r="E15" s="39" t="s">
        <v>60</v>
      </c>
    </row>
    <row r="16" spans="2:5" x14ac:dyDescent="0.25">
      <c r="B16" s="9" t="s">
        <v>31</v>
      </c>
      <c r="C16" s="38">
        <f>Staff_costs!J7</f>
        <v>0</v>
      </c>
      <c r="D16" s="7" t="str">
        <f t="shared" ref="D16:D17" si="0">IFERROR(IF($E$15="", "",C16/$E$15),"")</f>
        <v/>
      </c>
    </row>
    <row r="17" spans="2:4" x14ac:dyDescent="0.25">
      <c r="B17" s="11" t="s">
        <v>32</v>
      </c>
      <c r="C17" s="12">
        <f>'Operation&amp;maintenance_costs'!J7</f>
        <v>0</v>
      </c>
      <c r="D17" s="7" t="str">
        <f t="shared" si="0"/>
        <v/>
      </c>
    </row>
    <row r="18" spans="2:4" x14ac:dyDescent="0.25">
      <c r="B18" s="13" t="s">
        <v>3</v>
      </c>
      <c r="C18" s="14">
        <f>SUM(C15:C17)</f>
        <v>0</v>
      </c>
      <c r="D18" s="14" t="str">
        <f t="shared" ref="D18" si="1">IF(E19="","",C18/$E$15)</f>
        <v/>
      </c>
    </row>
    <row r="19" spans="2:4" x14ac:dyDescent="0.25"/>
  </sheetData>
  <mergeCells count="3">
    <mergeCell ref="B5:E6"/>
    <mergeCell ref="B7:E8"/>
    <mergeCell ref="B9: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2"/>
  <sheetViews>
    <sheetView tabSelected="1" topLeftCell="A16" workbookViewId="0">
      <selection activeCell="G13" sqref="G13"/>
    </sheetView>
  </sheetViews>
  <sheetFormatPr defaultColWidth="0" defaultRowHeight="15" zeroHeight="1" x14ac:dyDescent="0.25"/>
  <cols>
    <col min="1" max="1" width="9.140625" style="1" customWidth="1"/>
    <col min="2" max="2" width="50.7109375" style="1" customWidth="1"/>
    <col min="3" max="3" width="12.7109375" style="1" customWidth="1"/>
    <col min="4" max="6" width="20.7109375" style="1" customWidth="1"/>
    <col min="7" max="7" width="15.7109375" style="1" customWidth="1"/>
    <col min="8" max="8" width="9.140625" style="1" hidden="1" customWidth="1"/>
    <col min="9" max="9" width="27.140625" style="1" bestFit="1" customWidth="1"/>
    <col min="10" max="10" width="25.7109375" style="1" customWidth="1"/>
    <col min="11" max="11" width="9.140625" style="1" customWidth="1"/>
    <col min="12" max="16384" width="9.140625" style="1" hidden="1"/>
  </cols>
  <sheetData>
    <row r="1" spans="2:10" x14ac:dyDescent="0.25"/>
    <row r="2" spans="2:10" ht="18.75" x14ac:dyDescent="0.3">
      <c r="B2" s="15" t="s">
        <v>4</v>
      </c>
    </row>
    <row r="3" spans="2:10" ht="18.75" x14ac:dyDescent="0.3">
      <c r="B3" s="15"/>
    </row>
    <row r="4" spans="2:10" x14ac:dyDescent="0.25">
      <c r="B4" s="48" t="s">
        <v>56</v>
      </c>
      <c r="C4" s="49"/>
      <c r="D4" s="49"/>
      <c r="E4" s="49"/>
    </row>
    <row r="5" spans="2:10" x14ac:dyDescent="0.25">
      <c r="B5" s="49"/>
      <c r="C5" s="49"/>
      <c r="D5" s="49"/>
      <c r="E5" s="49"/>
    </row>
    <row r="6" spans="2:10" ht="34.5" customHeight="1" x14ac:dyDescent="0.25">
      <c r="B6" s="49"/>
      <c r="C6" s="49"/>
      <c r="D6" s="49"/>
      <c r="E6" s="49"/>
      <c r="G6" s="50" t="str">
        <f>"Total yearly cost [" &amp; Cost_evaluation!C12 &amp; "/year]"</f>
        <v>Total yearly cost [USD/year]</v>
      </c>
      <c r="H6" s="51"/>
      <c r="I6" s="52"/>
      <c r="J6" s="42">
        <f>SUM(J9,J18,J27,J36)</f>
        <v>0</v>
      </c>
    </row>
    <row r="7" spans="2:10" ht="18.75" x14ac:dyDescent="0.3">
      <c r="B7" s="15"/>
    </row>
    <row r="8" spans="2:10" ht="30" x14ac:dyDescent="0.25">
      <c r="B8" s="16" t="s">
        <v>5</v>
      </c>
      <c r="C8" s="16" t="s">
        <v>6</v>
      </c>
      <c r="D8" s="17" t="s">
        <v>7</v>
      </c>
      <c r="E8" s="16" t="str">
        <f>"Unit cost [" &amp; Cost_evaluation!C12 &amp; "]"</f>
        <v>Unit cost [USD]</v>
      </c>
      <c r="F8" s="16" t="s">
        <v>8</v>
      </c>
      <c r="G8" s="16" t="s">
        <v>9</v>
      </c>
      <c r="H8" s="16"/>
      <c r="I8" s="16" t="str">
        <f>"Unit cost per year [" &amp; Cost_evaluation!C12 &amp; "/year]"</f>
        <v>Unit cost per year [USD/year]</v>
      </c>
      <c r="J8" s="18" t="str">
        <f>"Total yearly cost [" &amp; Cost_evaluation!C12 &amp; "/year]"</f>
        <v>Total yearly cost [USD/year]</v>
      </c>
    </row>
    <row r="9" spans="2:10" x14ac:dyDescent="0.25">
      <c r="B9" s="31" t="s">
        <v>62</v>
      </c>
      <c r="C9" s="24"/>
      <c r="D9" s="24"/>
      <c r="E9" s="24"/>
      <c r="F9" s="24"/>
      <c r="G9" s="24"/>
      <c r="H9" s="8"/>
      <c r="I9" s="24"/>
      <c r="J9" s="43">
        <f>SUM(J10:J17)</f>
        <v>0</v>
      </c>
    </row>
    <row r="10" spans="2:10" x14ac:dyDescent="0.25">
      <c r="B10" s="32" t="s">
        <v>47</v>
      </c>
      <c r="C10" s="8"/>
      <c r="D10" s="19">
        <v>1</v>
      </c>
      <c r="E10" s="8"/>
      <c r="F10" s="20"/>
      <c r="G10" s="8"/>
      <c r="H10" s="8"/>
      <c r="I10" s="21">
        <f t="shared" ref="I10:I43" si="0">IF(G10=0,0,IF(F10=0,D10*E10/G10,(E10*F10*((1+F10)^G10))/(((1+F10)^G10)-1)))</f>
        <v>0</v>
      </c>
      <c r="J10" s="44">
        <f t="shared" ref="J10:J43" si="1">D10*C10*I10</f>
        <v>0</v>
      </c>
    </row>
    <row r="11" spans="2:10" x14ac:dyDescent="0.25">
      <c r="B11" s="32" t="s">
        <v>52</v>
      </c>
      <c r="C11" s="8"/>
      <c r="D11" s="19">
        <v>1</v>
      </c>
      <c r="E11" s="8"/>
      <c r="F11" s="20"/>
      <c r="G11" s="8"/>
      <c r="H11" s="8"/>
      <c r="I11" s="41">
        <f t="shared" ref="I11" si="2">IF(G11=0,0,IF(F11=0,D11*E11/G11,(E11*F11*((1+F11)^G11))/(((1+F11)^G11)-1)))</f>
        <v>0</v>
      </c>
      <c r="J11" s="44">
        <f t="shared" ref="J11" si="3">D11*C11*I11</f>
        <v>0</v>
      </c>
    </row>
    <row r="12" spans="2:10" x14ac:dyDescent="0.25">
      <c r="B12" s="32" t="s">
        <v>48</v>
      </c>
      <c r="C12" s="8"/>
      <c r="D12" s="19">
        <v>1</v>
      </c>
      <c r="E12" s="8"/>
      <c r="F12" s="40"/>
      <c r="G12" s="8"/>
      <c r="H12" s="8"/>
      <c r="I12" s="21">
        <f t="shared" si="0"/>
        <v>0</v>
      </c>
      <c r="J12" s="44">
        <f t="shared" si="1"/>
        <v>0</v>
      </c>
    </row>
    <row r="13" spans="2:10" x14ac:dyDescent="0.25">
      <c r="B13" s="32" t="s">
        <v>49</v>
      </c>
      <c r="C13" s="8"/>
      <c r="D13" s="19">
        <v>1</v>
      </c>
      <c r="E13" s="8"/>
      <c r="F13" s="20"/>
      <c r="G13" s="8"/>
      <c r="H13" s="8"/>
      <c r="I13" s="21">
        <f t="shared" si="0"/>
        <v>0</v>
      </c>
      <c r="J13" s="44">
        <f t="shared" si="1"/>
        <v>0</v>
      </c>
    </row>
    <row r="14" spans="2:10" x14ac:dyDescent="0.25">
      <c r="B14" s="32" t="s">
        <v>50</v>
      </c>
      <c r="C14" s="8"/>
      <c r="D14" s="19">
        <v>1</v>
      </c>
      <c r="E14" s="8"/>
      <c r="F14" s="20"/>
      <c r="G14" s="8"/>
      <c r="H14" s="8"/>
      <c r="I14" s="21">
        <f t="shared" si="0"/>
        <v>0</v>
      </c>
      <c r="J14" s="44">
        <f t="shared" si="1"/>
        <v>0</v>
      </c>
    </row>
    <row r="15" spans="2:10" x14ac:dyDescent="0.25">
      <c r="B15" s="32" t="s">
        <v>51</v>
      </c>
      <c r="C15" s="8"/>
      <c r="D15" s="19">
        <v>1</v>
      </c>
      <c r="E15" s="8"/>
      <c r="F15" s="20"/>
      <c r="G15" s="8"/>
      <c r="H15" s="8"/>
      <c r="I15" s="21">
        <f t="shared" si="0"/>
        <v>0</v>
      </c>
      <c r="J15" s="44">
        <f t="shared" si="1"/>
        <v>0</v>
      </c>
    </row>
    <row r="16" spans="2:10" x14ac:dyDescent="0.25">
      <c r="B16" s="32" t="s">
        <v>10</v>
      </c>
      <c r="C16" s="8"/>
      <c r="D16" s="19">
        <v>1</v>
      </c>
      <c r="E16" s="8"/>
      <c r="F16" s="20"/>
      <c r="G16" s="8"/>
      <c r="H16" s="8"/>
      <c r="I16" s="21">
        <f t="shared" ref="I16" si="4">IF(G16=0,0,IF(F16=0,D16*E16/G16,(E16*F16*((1+F16)^G16))/(((1+F16)^G16)-1)))</f>
        <v>0</v>
      </c>
      <c r="J16" s="44">
        <f t="shared" ref="J16" si="5">D16*C16*I16</f>
        <v>0</v>
      </c>
    </row>
    <row r="17" spans="2:10" x14ac:dyDescent="0.25">
      <c r="B17" s="8" t="s">
        <v>10</v>
      </c>
      <c r="C17" s="8"/>
      <c r="D17" s="19">
        <v>1</v>
      </c>
      <c r="E17" s="8"/>
      <c r="F17" s="20"/>
      <c r="G17" s="8"/>
      <c r="H17" s="8"/>
      <c r="I17" s="21">
        <f t="shared" si="0"/>
        <v>0</v>
      </c>
      <c r="J17" s="44">
        <f t="shared" si="1"/>
        <v>0</v>
      </c>
    </row>
    <row r="18" spans="2:10" x14ac:dyDescent="0.25">
      <c r="B18" s="31" t="s">
        <v>61</v>
      </c>
      <c r="C18" s="24"/>
      <c r="D18" s="24"/>
      <c r="E18" s="24"/>
      <c r="F18" s="24"/>
      <c r="G18" s="24"/>
      <c r="H18" s="8"/>
      <c r="I18" s="24"/>
      <c r="J18" s="35">
        <f>SUM(J19:J26)</f>
        <v>0</v>
      </c>
    </row>
    <row r="19" spans="2:10" x14ac:dyDescent="0.25">
      <c r="B19" s="32" t="s">
        <v>47</v>
      </c>
      <c r="C19" s="8"/>
      <c r="D19" s="19">
        <v>1</v>
      </c>
      <c r="E19" s="8"/>
      <c r="F19" s="20"/>
      <c r="G19" s="8"/>
      <c r="H19" s="8"/>
      <c r="I19" s="21">
        <f t="shared" si="0"/>
        <v>0</v>
      </c>
      <c r="J19" s="10">
        <f t="shared" si="1"/>
        <v>0</v>
      </c>
    </row>
    <row r="20" spans="2:10" x14ac:dyDescent="0.25">
      <c r="B20" s="32" t="s">
        <v>52</v>
      </c>
      <c r="C20" s="8"/>
      <c r="D20" s="19">
        <v>1</v>
      </c>
      <c r="E20" s="8"/>
      <c r="F20" s="20"/>
      <c r="G20" s="8"/>
      <c r="H20" s="8"/>
      <c r="I20" s="21">
        <f t="shared" si="0"/>
        <v>0</v>
      </c>
      <c r="J20" s="10">
        <f t="shared" si="1"/>
        <v>0</v>
      </c>
    </row>
    <row r="21" spans="2:10" x14ac:dyDescent="0.25">
      <c r="B21" s="32" t="s">
        <v>55</v>
      </c>
      <c r="C21" s="8"/>
      <c r="D21" s="19">
        <v>1</v>
      </c>
      <c r="E21" s="8"/>
      <c r="F21" s="20"/>
      <c r="G21" s="8"/>
      <c r="H21" s="8"/>
      <c r="I21" s="21">
        <f t="shared" si="0"/>
        <v>0</v>
      </c>
      <c r="J21" s="10">
        <f t="shared" si="1"/>
        <v>0</v>
      </c>
    </row>
    <row r="22" spans="2:10" x14ac:dyDescent="0.25">
      <c r="B22" s="32" t="s">
        <v>53</v>
      </c>
      <c r="C22" s="8"/>
      <c r="D22" s="19">
        <v>1</v>
      </c>
      <c r="E22" s="8"/>
      <c r="F22" s="20"/>
      <c r="G22" s="8"/>
      <c r="H22" s="8"/>
      <c r="I22" s="21">
        <f t="shared" si="0"/>
        <v>0</v>
      </c>
      <c r="J22" s="10">
        <f t="shared" si="1"/>
        <v>0</v>
      </c>
    </row>
    <row r="23" spans="2:10" x14ac:dyDescent="0.25">
      <c r="B23" s="32" t="s">
        <v>54</v>
      </c>
      <c r="C23" s="8"/>
      <c r="D23" s="19">
        <v>1</v>
      </c>
      <c r="E23" s="8"/>
      <c r="F23" s="20"/>
      <c r="G23" s="8"/>
      <c r="H23" s="8"/>
      <c r="I23" s="21">
        <f t="shared" si="0"/>
        <v>0</v>
      </c>
      <c r="J23" s="10">
        <f t="shared" si="1"/>
        <v>0</v>
      </c>
    </row>
    <row r="24" spans="2:10" x14ac:dyDescent="0.25">
      <c r="B24" s="32" t="s">
        <v>51</v>
      </c>
      <c r="C24" s="8"/>
      <c r="D24" s="19">
        <v>1</v>
      </c>
      <c r="E24" s="8"/>
      <c r="F24" s="20"/>
      <c r="G24" s="8"/>
      <c r="H24" s="8"/>
      <c r="I24" s="21">
        <f t="shared" ref="I24:I25" si="6">IF(G24=0,0,IF(F24=0,D24*E24/G24,(E24*F24*((1+F24)^G24))/(((1+F24)^G24)-1)))</f>
        <v>0</v>
      </c>
      <c r="J24" s="10">
        <f t="shared" ref="J24:J25" si="7">D24*C24*I24</f>
        <v>0</v>
      </c>
    </row>
    <row r="25" spans="2:10" x14ac:dyDescent="0.25">
      <c r="B25" s="32" t="s">
        <v>10</v>
      </c>
      <c r="C25" s="8"/>
      <c r="D25" s="19">
        <v>1</v>
      </c>
      <c r="E25" s="8"/>
      <c r="F25" s="20"/>
      <c r="G25" s="8"/>
      <c r="H25" s="8"/>
      <c r="I25" s="21">
        <f t="shared" si="6"/>
        <v>0</v>
      </c>
      <c r="J25" s="10">
        <f t="shared" si="7"/>
        <v>0</v>
      </c>
    </row>
    <row r="26" spans="2:10" x14ac:dyDescent="0.25">
      <c r="B26" s="8" t="s">
        <v>10</v>
      </c>
      <c r="C26" s="8"/>
      <c r="D26" s="19">
        <v>1</v>
      </c>
      <c r="E26" s="8"/>
      <c r="F26" s="20"/>
      <c r="G26" s="8"/>
      <c r="H26" s="8"/>
      <c r="I26" s="21">
        <f t="shared" si="0"/>
        <v>0</v>
      </c>
      <c r="J26" s="10">
        <f t="shared" si="1"/>
        <v>0</v>
      </c>
    </row>
    <row r="27" spans="2:10" x14ac:dyDescent="0.25">
      <c r="B27" s="23" t="s">
        <v>21</v>
      </c>
      <c r="C27" s="24"/>
      <c r="D27" s="24"/>
      <c r="E27" s="24"/>
      <c r="F27" s="24"/>
      <c r="G27" s="24"/>
      <c r="H27" s="8"/>
      <c r="I27" s="24"/>
      <c r="J27" s="35">
        <f>SUM(J28:J35)</f>
        <v>0</v>
      </c>
    </row>
    <row r="28" spans="2:10" x14ac:dyDescent="0.25">
      <c r="B28" s="32" t="s">
        <v>47</v>
      </c>
      <c r="C28" s="8"/>
      <c r="D28" s="19">
        <v>1</v>
      </c>
      <c r="E28" s="8"/>
      <c r="F28" s="20"/>
      <c r="G28" s="8"/>
      <c r="H28" s="8"/>
      <c r="I28" s="41">
        <f t="shared" si="0"/>
        <v>0</v>
      </c>
      <c r="J28" s="44">
        <f t="shared" si="1"/>
        <v>0</v>
      </c>
    </row>
    <row r="29" spans="2:10" x14ac:dyDescent="0.25">
      <c r="B29" s="32" t="s">
        <v>52</v>
      </c>
      <c r="C29" s="8"/>
      <c r="D29" s="19">
        <v>1</v>
      </c>
      <c r="E29" s="8"/>
      <c r="F29" s="20"/>
      <c r="G29" s="8"/>
      <c r="H29" s="8"/>
      <c r="I29" s="41">
        <f t="shared" ref="I29:I31" si="8">IF(G29=0,0,IF(F29=0,D29*E29/G29,(E29*F29*((1+F29)^G29))/(((1+F29)^G29)-1)))</f>
        <v>0</v>
      </c>
      <c r="J29" s="44">
        <f t="shared" ref="J29:J31" si="9">D29*C29*I29</f>
        <v>0</v>
      </c>
    </row>
    <row r="30" spans="2:10" x14ac:dyDescent="0.25">
      <c r="B30" s="32" t="s">
        <v>55</v>
      </c>
      <c r="C30" s="8"/>
      <c r="D30" s="19">
        <v>1</v>
      </c>
      <c r="E30" s="8"/>
      <c r="F30" s="20"/>
      <c r="G30" s="8"/>
      <c r="H30" s="8"/>
      <c r="I30" s="41">
        <f t="shared" si="8"/>
        <v>0</v>
      </c>
      <c r="J30" s="44">
        <f t="shared" si="9"/>
        <v>0</v>
      </c>
    </row>
    <row r="31" spans="2:10" x14ac:dyDescent="0.25">
      <c r="B31" s="32" t="s">
        <v>53</v>
      </c>
      <c r="C31" s="8"/>
      <c r="D31" s="19">
        <v>1</v>
      </c>
      <c r="E31" s="8"/>
      <c r="F31" s="20"/>
      <c r="G31" s="8"/>
      <c r="H31" s="8"/>
      <c r="I31" s="41">
        <f t="shared" si="8"/>
        <v>0</v>
      </c>
      <c r="J31" s="44">
        <f t="shared" si="9"/>
        <v>0</v>
      </c>
    </row>
    <row r="32" spans="2:10" x14ac:dyDescent="0.25">
      <c r="B32" s="32" t="s">
        <v>54</v>
      </c>
      <c r="C32" s="8"/>
      <c r="D32" s="19">
        <v>1</v>
      </c>
      <c r="E32" s="8"/>
      <c r="F32" s="20"/>
      <c r="G32" s="8"/>
      <c r="H32" s="8"/>
      <c r="I32" s="41">
        <f t="shared" si="0"/>
        <v>0</v>
      </c>
      <c r="J32" s="44">
        <f t="shared" si="1"/>
        <v>0</v>
      </c>
    </row>
    <row r="33" spans="2:10" x14ac:dyDescent="0.25">
      <c r="B33" s="32" t="s">
        <v>51</v>
      </c>
      <c r="C33" s="8"/>
      <c r="D33" s="19">
        <v>1</v>
      </c>
      <c r="E33" s="8"/>
      <c r="F33" s="20"/>
      <c r="G33" s="8"/>
      <c r="H33" s="8"/>
      <c r="I33" s="41">
        <f t="shared" si="0"/>
        <v>0</v>
      </c>
      <c r="J33" s="44">
        <f t="shared" si="1"/>
        <v>0</v>
      </c>
    </row>
    <row r="34" spans="2:10" x14ac:dyDescent="0.25">
      <c r="B34" s="32" t="s">
        <v>10</v>
      </c>
      <c r="C34" s="8"/>
      <c r="D34" s="19">
        <v>1</v>
      </c>
      <c r="E34" s="8"/>
      <c r="F34" s="20"/>
      <c r="G34" s="8"/>
      <c r="H34" s="8"/>
      <c r="I34" s="41">
        <f t="shared" ref="I34" si="10">IF(G34=0,0,IF(F34=0,D34*E34/G34,(E34*F34*((1+F34)^G34))/(((1+F34)^G34)-1)))</f>
        <v>0</v>
      </c>
      <c r="J34" s="44">
        <f t="shared" ref="J34" si="11">D34*C34*I34</f>
        <v>0</v>
      </c>
    </row>
    <row r="35" spans="2:10" x14ac:dyDescent="0.25">
      <c r="B35" s="8" t="s">
        <v>10</v>
      </c>
      <c r="C35" s="8"/>
      <c r="D35" s="19">
        <v>1</v>
      </c>
      <c r="E35" s="8"/>
      <c r="F35" s="20"/>
      <c r="G35" s="8"/>
      <c r="H35" s="8"/>
      <c r="I35" s="41">
        <f t="shared" si="0"/>
        <v>0</v>
      </c>
      <c r="J35" s="44">
        <f t="shared" si="1"/>
        <v>0</v>
      </c>
    </row>
    <row r="36" spans="2:10" x14ac:dyDescent="0.25">
      <c r="B36" s="31" t="s">
        <v>63</v>
      </c>
      <c r="C36" s="24"/>
      <c r="D36" s="24"/>
      <c r="E36" s="24"/>
      <c r="F36" s="24"/>
      <c r="G36" s="24"/>
      <c r="H36" s="8"/>
      <c r="I36" s="24"/>
      <c r="J36" s="35">
        <f>SUM(J37:J49)</f>
        <v>0</v>
      </c>
    </row>
    <row r="37" spans="2:10" x14ac:dyDescent="0.25">
      <c r="B37" s="8" t="s">
        <v>10</v>
      </c>
      <c r="C37" s="8"/>
      <c r="D37" s="19">
        <v>1</v>
      </c>
      <c r="E37" s="8"/>
      <c r="F37" s="20"/>
      <c r="G37" s="8"/>
      <c r="H37" s="8"/>
      <c r="I37" s="41">
        <f t="shared" si="0"/>
        <v>0</v>
      </c>
      <c r="J37" s="44">
        <f t="shared" si="1"/>
        <v>0</v>
      </c>
    </row>
    <row r="38" spans="2:10" x14ac:dyDescent="0.25">
      <c r="B38" s="8" t="s">
        <v>10</v>
      </c>
      <c r="C38" s="8"/>
      <c r="D38" s="19">
        <v>1</v>
      </c>
      <c r="E38" s="8"/>
      <c r="F38" s="20"/>
      <c r="G38" s="8"/>
      <c r="H38" s="8"/>
      <c r="I38" s="41">
        <f t="shared" si="0"/>
        <v>0</v>
      </c>
      <c r="J38" s="44">
        <f t="shared" si="1"/>
        <v>0</v>
      </c>
    </row>
    <row r="39" spans="2:10" x14ac:dyDescent="0.25">
      <c r="B39" s="8" t="s">
        <v>10</v>
      </c>
      <c r="C39" s="8"/>
      <c r="D39" s="19">
        <v>1</v>
      </c>
      <c r="E39" s="8"/>
      <c r="F39" s="20"/>
      <c r="G39" s="8"/>
      <c r="H39" s="8"/>
      <c r="I39" s="41">
        <f t="shared" si="0"/>
        <v>0</v>
      </c>
      <c r="J39" s="44">
        <f t="shared" si="1"/>
        <v>0</v>
      </c>
    </row>
    <row r="40" spans="2:10" x14ac:dyDescent="0.25">
      <c r="B40" s="8" t="s">
        <v>10</v>
      </c>
      <c r="C40" s="8"/>
      <c r="D40" s="19">
        <v>1</v>
      </c>
      <c r="E40" s="8"/>
      <c r="F40" s="20"/>
      <c r="G40" s="8"/>
      <c r="H40" s="8"/>
      <c r="I40" s="41">
        <f t="shared" si="0"/>
        <v>0</v>
      </c>
      <c r="J40" s="44">
        <f t="shared" si="1"/>
        <v>0</v>
      </c>
    </row>
    <row r="41" spans="2:10" x14ac:dyDescent="0.25">
      <c r="B41" s="8" t="s">
        <v>10</v>
      </c>
      <c r="C41" s="8"/>
      <c r="D41" s="19">
        <v>1</v>
      </c>
      <c r="E41" s="8"/>
      <c r="F41" s="20"/>
      <c r="G41" s="8"/>
      <c r="H41" s="8"/>
      <c r="I41" s="41">
        <f t="shared" si="0"/>
        <v>0</v>
      </c>
      <c r="J41" s="44">
        <f t="shared" si="1"/>
        <v>0</v>
      </c>
    </row>
    <row r="42" spans="2:10" x14ac:dyDescent="0.25">
      <c r="B42" s="8" t="s">
        <v>10</v>
      </c>
      <c r="C42" s="8"/>
      <c r="D42" s="19">
        <v>1</v>
      </c>
      <c r="E42" s="8"/>
      <c r="F42" s="20"/>
      <c r="G42" s="8"/>
      <c r="H42" s="8"/>
      <c r="I42" s="41">
        <f t="shared" si="0"/>
        <v>0</v>
      </c>
      <c r="J42" s="44">
        <f t="shared" si="1"/>
        <v>0</v>
      </c>
    </row>
    <row r="43" spans="2:10" x14ac:dyDescent="0.25">
      <c r="B43" s="8" t="s">
        <v>10</v>
      </c>
      <c r="C43" s="8"/>
      <c r="D43" s="19">
        <v>1</v>
      </c>
      <c r="E43" s="8"/>
      <c r="F43" s="20"/>
      <c r="G43" s="8"/>
      <c r="H43" s="8"/>
      <c r="I43" s="41">
        <f t="shared" si="0"/>
        <v>0</v>
      </c>
      <c r="J43" s="44">
        <f t="shared" si="1"/>
        <v>0</v>
      </c>
    </row>
    <row r="44" spans="2:10" x14ac:dyDescent="0.25">
      <c r="B44" s="8" t="s">
        <v>10</v>
      </c>
      <c r="C44" s="8"/>
      <c r="D44" s="19">
        <v>1</v>
      </c>
      <c r="E44" s="8"/>
      <c r="F44" s="20"/>
      <c r="G44" s="8"/>
      <c r="H44" s="8"/>
      <c r="I44" s="41">
        <f t="shared" ref="I44:I49" si="12">IF(G44=0,0,IF(F44=0,D44*E44/G44,(E44*F44*((1+F44)^G44))/(((1+F44)^G44)-1)))</f>
        <v>0</v>
      </c>
      <c r="J44" s="44">
        <f t="shared" ref="J44:J49" si="13">D44*C44*I44</f>
        <v>0</v>
      </c>
    </row>
    <row r="45" spans="2:10" x14ac:dyDescent="0.25">
      <c r="B45" s="8" t="s">
        <v>10</v>
      </c>
      <c r="C45" s="8"/>
      <c r="D45" s="19">
        <v>1</v>
      </c>
      <c r="E45" s="8"/>
      <c r="F45" s="20"/>
      <c r="G45" s="8"/>
      <c r="H45" s="8"/>
      <c r="I45" s="41">
        <f t="shared" si="12"/>
        <v>0</v>
      </c>
      <c r="J45" s="44">
        <f t="shared" si="13"/>
        <v>0</v>
      </c>
    </row>
    <row r="46" spans="2:10" x14ac:dyDescent="0.25">
      <c r="B46" s="8" t="s">
        <v>10</v>
      </c>
      <c r="C46" s="8"/>
      <c r="D46" s="19">
        <v>1</v>
      </c>
      <c r="E46" s="8"/>
      <c r="F46" s="20"/>
      <c r="G46" s="8"/>
      <c r="H46" s="8"/>
      <c r="I46" s="41">
        <f t="shared" si="12"/>
        <v>0</v>
      </c>
      <c r="J46" s="44">
        <f t="shared" si="13"/>
        <v>0</v>
      </c>
    </row>
    <row r="47" spans="2:10" x14ac:dyDescent="0.25">
      <c r="B47" s="8" t="s">
        <v>10</v>
      </c>
      <c r="C47" s="8"/>
      <c r="D47" s="19">
        <v>1</v>
      </c>
      <c r="E47" s="8"/>
      <c r="F47" s="20"/>
      <c r="G47" s="8"/>
      <c r="H47" s="8"/>
      <c r="I47" s="41">
        <f t="shared" si="12"/>
        <v>0</v>
      </c>
      <c r="J47" s="44">
        <f t="shared" si="13"/>
        <v>0</v>
      </c>
    </row>
    <row r="48" spans="2:10" x14ac:dyDescent="0.25">
      <c r="B48" s="8" t="s">
        <v>10</v>
      </c>
      <c r="C48" s="8"/>
      <c r="D48" s="19">
        <v>1</v>
      </c>
      <c r="E48" s="8"/>
      <c r="F48" s="20"/>
      <c r="G48" s="8"/>
      <c r="H48" s="8"/>
      <c r="I48" s="41">
        <f t="shared" si="12"/>
        <v>0</v>
      </c>
      <c r="J48" s="44">
        <f t="shared" si="13"/>
        <v>0</v>
      </c>
    </row>
    <row r="49" spans="2:10" x14ac:dyDescent="0.25">
      <c r="B49" s="8" t="s">
        <v>10</v>
      </c>
      <c r="C49" s="8"/>
      <c r="D49" s="19">
        <v>1</v>
      </c>
      <c r="E49" s="8"/>
      <c r="F49" s="20"/>
      <c r="G49" s="8"/>
      <c r="H49" s="8"/>
      <c r="I49" s="41">
        <f t="shared" si="12"/>
        <v>0</v>
      </c>
      <c r="J49" s="45">
        <f t="shared" si="13"/>
        <v>0</v>
      </c>
    </row>
    <row r="50" spans="2:10" x14ac:dyDescent="0.25"/>
    <row r="51" spans="2:10" x14ac:dyDescent="0.25"/>
    <row r="52" spans="2:10" x14ac:dyDescent="0.25"/>
    <row r="53" spans="2:10" x14ac:dyDescent="0.25"/>
    <row r="54" spans="2:10" x14ac:dyDescent="0.25"/>
    <row r="55" spans="2:10" x14ac:dyDescent="0.25"/>
    <row r="56" spans="2:10" x14ac:dyDescent="0.25"/>
    <row r="57" spans="2:10" x14ac:dyDescent="0.25"/>
    <row r="58" spans="2:10" x14ac:dyDescent="0.25"/>
    <row r="59" spans="2:10" x14ac:dyDescent="0.25"/>
    <row r="60" spans="2:10" x14ac:dyDescent="0.25"/>
    <row r="61" spans="2:10" x14ac:dyDescent="0.25"/>
    <row r="62" spans="2:10" x14ac:dyDescent="0.25"/>
    <row r="63" spans="2:10" x14ac:dyDescent="0.25"/>
    <row r="64" spans="2:1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sheetData>
  <mergeCells count="2">
    <mergeCell ref="B4:E6"/>
    <mergeCell ref="G6:I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0"/>
  <sheetViews>
    <sheetView workbookViewId="0">
      <selection activeCell="B56" sqref="B56"/>
    </sheetView>
  </sheetViews>
  <sheetFormatPr defaultColWidth="0" defaultRowHeight="15" zeroHeight="1" x14ac:dyDescent="0.25"/>
  <cols>
    <col min="1" max="1" width="9.140625" style="1" customWidth="1"/>
    <col min="2" max="2" width="50.7109375" style="1" customWidth="1"/>
    <col min="3" max="3" width="12.7109375" style="1" customWidth="1"/>
    <col min="4" max="4" width="20.7109375" style="1" customWidth="1"/>
    <col min="5" max="5" width="23.42578125" style="1" bestFit="1" customWidth="1"/>
    <col min="6" max="6" width="20.7109375" style="1" customWidth="1"/>
    <col min="7" max="7" width="15.7109375" style="1" hidden="1" customWidth="1"/>
    <col min="8" max="8" width="0" style="1" hidden="1" customWidth="1"/>
    <col min="9" max="9" width="20.7109375" style="1" hidden="1" customWidth="1"/>
    <col min="10" max="10" width="25.7109375" style="1" customWidth="1"/>
    <col min="11" max="11" width="9.140625" style="1" customWidth="1"/>
    <col min="12" max="16384" width="9.140625" style="1" hidden="1"/>
  </cols>
  <sheetData>
    <row r="1" spans="2:10" x14ac:dyDescent="0.25"/>
    <row r="2" spans="2:10" ht="18.75" x14ac:dyDescent="0.3">
      <c r="B2" s="15" t="s">
        <v>11</v>
      </c>
    </row>
    <row r="3" spans="2:10" ht="18.75" x14ac:dyDescent="0.3">
      <c r="B3" s="15"/>
    </row>
    <row r="4" spans="2:10" x14ac:dyDescent="0.25">
      <c r="B4" s="1" t="s">
        <v>12</v>
      </c>
    </row>
    <row r="5" spans="2:10" x14ac:dyDescent="0.25">
      <c r="B5" s="48" t="s">
        <v>57</v>
      </c>
      <c r="C5" s="49"/>
    </row>
    <row r="6" spans="2:10" x14ac:dyDescent="0.25">
      <c r="B6" s="49"/>
      <c r="C6" s="49"/>
    </row>
    <row r="7" spans="2:10" ht="37.5" customHeight="1" x14ac:dyDescent="0.25">
      <c r="B7" s="49"/>
      <c r="C7" s="49"/>
      <c r="E7" s="53" t="str">
        <f>"Total yearly cost [" &amp; Cost_evaluation!C12 &amp; "/year]"</f>
        <v>Total yearly cost [USD/year]</v>
      </c>
      <c r="F7" s="53"/>
      <c r="G7" s="22"/>
      <c r="H7" s="22"/>
      <c r="I7" s="22"/>
      <c r="J7" s="42">
        <f>SUM(J10,J18,J33,J46)</f>
        <v>0</v>
      </c>
    </row>
    <row r="8" spans="2:10" ht="18.75" x14ac:dyDescent="0.3">
      <c r="B8" s="15"/>
    </row>
    <row r="9" spans="2:10" ht="45" x14ac:dyDescent="0.25">
      <c r="B9" s="16" t="s">
        <v>5</v>
      </c>
      <c r="C9" s="16" t="s">
        <v>6</v>
      </c>
      <c r="D9" s="17" t="s">
        <v>7</v>
      </c>
      <c r="E9" s="16" t="str">
        <f>"Annual salary [" &amp; Cost_evaluation!C12 &amp; "/year]"</f>
        <v>Annual salary [USD/year]</v>
      </c>
      <c r="F9" s="17" t="str">
        <f>"Social benefits and insurance costs per year [" &amp; Cost_evaluation!C12 &amp; "/year]"</f>
        <v>Social benefits and insurance costs per year [USD/year]</v>
      </c>
      <c r="G9" s="16"/>
      <c r="H9" s="16"/>
      <c r="I9" s="16"/>
      <c r="J9" s="16" t="str">
        <f>"Total yearly cost [" &amp; Cost_evaluation!C12 &amp; "/year]"</f>
        <v>Total yearly cost [USD/year]</v>
      </c>
    </row>
    <row r="10" spans="2:10" x14ac:dyDescent="0.25">
      <c r="B10" s="31" t="s">
        <v>62</v>
      </c>
      <c r="C10" s="24"/>
      <c r="D10" s="24"/>
      <c r="E10" s="24"/>
      <c r="F10" s="25"/>
      <c r="G10" s="24"/>
      <c r="H10" s="24"/>
      <c r="I10" s="24"/>
      <c r="J10" s="34">
        <f>SUM(J11:J17)</f>
        <v>0</v>
      </c>
    </row>
    <row r="11" spans="2:10" x14ac:dyDescent="0.25">
      <c r="B11" s="8" t="s">
        <v>36</v>
      </c>
      <c r="C11" s="8"/>
      <c r="D11" s="19">
        <v>1</v>
      </c>
      <c r="E11" s="8"/>
      <c r="F11" s="8"/>
      <c r="G11" s="8"/>
      <c r="H11" s="8"/>
      <c r="I11" s="8"/>
      <c r="J11" s="10">
        <f t="shared" ref="J11:J17" si="0">D11*C11*(E11+F11)</f>
        <v>0</v>
      </c>
    </row>
    <row r="12" spans="2:10" x14ac:dyDescent="0.25">
      <c r="B12" s="8" t="s">
        <v>37</v>
      </c>
      <c r="C12" s="8"/>
      <c r="D12" s="19">
        <v>1</v>
      </c>
      <c r="E12" s="8"/>
      <c r="F12" s="8"/>
      <c r="G12" s="8"/>
      <c r="H12" s="8"/>
      <c r="I12" s="8"/>
      <c r="J12" s="10">
        <f t="shared" si="0"/>
        <v>0</v>
      </c>
    </row>
    <row r="13" spans="2:10" x14ac:dyDescent="0.25">
      <c r="B13" s="8" t="s">
        <v>35</v>
      </c>
      <c r="C13" s="8"/>
      <c r="D13" s="19">
        <v>1</v>
      </c>
      <c r="E13" s="8"/>
      <c r="F13" s="8"/>
      <c r="G13" s="8"/>
      <c r="H13" s="8"/>
      <c r="I13" s="8"/>
      <c r="J13" s="10">
        <f t="shared" si="0"/>
        <v>0</v>
      </c>
    </row>
    <row r="14" spans="2:10" x14ac:dyDescent="0.25">
      <c r="B14" s="8" t="s">
        <v>10</v>
      </c>
      <c r="C14" s="8"/>
      <c r="D14" s="19">
        <v>1</v>
      </c>
      <c r="E14" s="8"/>
      <c r="F14" s="8"/>
      <c r="G14" s="8"/>
      <c r="H14" s="8"/>
      <c r="I14" s="8"/>
      <c r="J14" s="10">
        <f t="shared" si="0"/>
        <v>0</v>
      </c>
    </row>
    <row r="15" spans="2:10" x14ac:dyDescent="0.25">
      <c r="B15" s="8" t="s">
        <v>10</v>
      </c>
      <c r="C15" s="8"/>
      <c r="D15" s="19">
        <v>1</v>
      </c>
      <c r="E15" s="8"/>
      <c r="F15" s="8"/>
      <c r="G15" s="8"/>
      <c r="H15" s="8"/>
      <c r="I15" s="8"/>
      <c r="J15" s="10">
        <f t="shared" si="0"/>
        <v>0</v>
      </c>
    </row>
    <row r="16" spans="2:10" x14ac:dyDescent="0.25">
      <c r="B16" s="8" t="s">
        <v>10</v>
      </c>
      <c r="C16" s="8"/>
      <c r="D16" s="19">
        <v>1</v>
      </c>
      <c r="E16" s="8"/>
      <c r="F16" s="8"/>
      <c r="G16" s="8"/>
      <c r="H16" s="8"/>
      <c r="I16" s="8"/>
      <c r="J16" s="10">
        <f t="shared" si="0"/>
        <v>0</v>
      </c>
    </row>
    <row r="17" spans="2:10" x14ac:dyDescent="0.25">
      <c r="B17" s="8" t="s">
        <v>10</v>
      </c>
      <c r="C17" s="8"/>
      <c r="D17" s="19">
        <v>1</v>
      </c>
      <c r="E17" s="8"/>
      <c r="F17" s="8"/>
      <c r="G17" s="8"/>
      <c r="H17" s="8"/>
      <c r="I17" s="8"/>
      <c r="J17" s="10">
        <f t="shared" si="0"/>
        <v>0</v>
      </c>
    </row>
    <row r="18" spans="2:10" x14ac:dyDescent="0.25">
      <c r="B18" s="31" t="s">
        <v>61</v>
      </c>
      <c r="C18" s="24"/>
      <c r="D18" s="24"/>
      <c r="E18" s="24"/>
      <c r="F18" s="25"/>
      <c r="G18" s="24"/>
      <c r="H18" s="24"/>
      <c r="I18" s="24"/>
      <c r="J18" s="26">
        <f>SUM(J19:J32)</f>
        <v>0</v>
      </c>
    </row>
    <row r="19" spans="2:10" x14ac:dyDescent="0.25">
      <c r="B19" s="8" t="s">
        <v>13</v>
      </c>
      <c r="C19" s="8"/>
      <c r="D19" s="19">
        <v>1</v>
      </c>
      <c r="E19" s="8"/>
      <c r="F19" s="8"/>
      <c r="G19" s="8"/>
      <c r="H19" s="8"/>
      <c r="I19" s="8"/>
      <c r="J19" s="10">
        <f t="shared" ref="J19:J61" si="1">D19*C19*(E19+F19)</f>
        <v>0</v>
      </c>
    </row>
    <row r="20" spans="2:10" x14ac:dyDescent="0.25">
      <c r="B20" s="8" t="s">
        <v>14</v>
      </c>
      <c r="C20" s="8"/>
      <c r="D20" s="19">
        <v>1</v>
      </c>
      <c r="E20" s="8"/>
      <c r="F20" s="8"/>
      <c r="G20" s="8"/>
      <c r="H20" s="8"/>
      <c r="I20" s="8"/>
      <c r="J20" s="10">
        <f t="shared" si="1"/>
        <v>0</v>
      </c>
    </row>
    <row r="21" spans="2:10" x14ac:dyDescent="0.25">
      <c r="B21" s="8" t="s">
        <v>15</v>
      </c>
      <c r="C21" s="8"/>
      <c r="D21" s="19">
        <v>1</v>
      </c>
      <c r="E21" s="8"/>
      <c r="F21" s="8"/>
      <c r="G21" s="8"/>
      <c r="H21" s="8"/>
      <c r="I21" s="8"/>
      <c r="J21" s="10">
        <f t="shared" si="1"/>
        <v>0</v>
      </c>
    </row>
    <row r="22" spans="2:10" x14ac:dyDescent="0.25">
      <c r="B22" s="8" t="s">
        <v>16</v>
      </c>
      <c r="C22" s="8"/>
      <c r="D22" s="19">
        <v>1</v>
      </c>
      <c r="E22" s="8"/>
      <c r="F22" s="8"/>
      <c r="G22" s="8"/>
      <c r="H22" s="8"/>
      <c r="I22" s="8"/>
      <c r="J22" s="10">
        <f t="shared" si="1"/>
        <v>0</v>
      </c>
    </row>
    <row r="23" spans="2:10" x14ac:dyDescent="0.25">
      <c r="B23" s="8" t="s">
        <v>17</v>
      </c>
      <c r="C23" s="8"/>
      <c r="D23" s="19">
        <v>1</v>
      </c>
      <c r="E23" s="8"/>
      <c r="F23" s="8"/>
      <c r="G23" s="8"/>
      <c r="H23" s="8"/>
      <c r="I23" s="8"/>
      <c r="J23" s="10">
        <f t="shared" si="1"/>
        <v>0</v>
      </c>
    </row>
    <row r="24" spans="2:10" x14ac:dyDescent="0.25">
      <c r="B24" s="8" t="s">
        <v>18</v>
      </c>
      <c r="C24" s="8"/>
      <c r="D24" s="19">
        <v>1</v>
      </c>
      <c r="E24" s="8"/>
      <c r="F24" s="8"/>
      <c r="G24" s="8"/>
      <c r="H24" s="8"/>
      <c r="I24" s="8"/>
      <c r="J24" s="10">
        <f t="shared" si="1"/>
        <v>0</v>
      </c>
    </row>
    <row r="25" spans="2:10" x14ac:dyDescent="0.25">
      <c r="B25" s="8" t="s">
        <v>19</v>
      </c>
      <c r="C25" s="8"/>
      <c r="D25" s="19">
        <v>1</v>
      </c>
      <c r="E25" s="8"/>
      <c r="F25" s="8"/>
      <c r="G25" s="8"/>
      <c r="H25" s="8"/>
      <c r="I25" s="8"/>
      <c r="J25" s="10">
        <f t="shared" si="1"/>
        <v>0</v>
      </c>
    </row>
    <row r="26" spans="2:10" x14ac:dyDescent="0.25">
      <c r="B26" s="8" t="s">
        <v>20</v>
      </c>
      <c r="C26" s="8"/>
      <c r="D26" s="19">
        <v>1</v>
      </c>
      <c r="E26" s="8"/>
      <c r="F26" s="8"/>
      <c r="G26" s="8"/>
      <c r="H26" s="8"/>
      <c r="I26" s="8"/>
      <c r="J26" s="10">
        <f t="shared" si="1"/>
        <v>0</v>
      </c>
    </row>
    <row r="27" spans="2:10" x14ac:dyDescent="0.25">
      <c r="B27" s="8" t="s">
        <v>35</v>
      </c>
      <c r="C27" s="8"/>
      <c r="D27" s="19">
        <v>1</v>
      </c>
      <c r="E27" s="8"/>
      <c r="F27" s="8"/>
      <c r="G27" s="8"/>
      <c r="H27" s="8"/>
      <c r="I27" s="8"/>
      <c r="J27" s="10">
        <f t="shared" si="1"/>
        <v>0</v>
      </c>
    </row>
    <row r="28" spans="2:10" x14ac:dyDescent="0.25">
      <c r="B28" s="8" t="s">
        <v>10</v>
      </c>
      <c r="C28" s="8"/>
      <c r="D28" s="19">
        <v>1</v>
      </c>
      <c r="E28" s="8"/>
      <c r="F28" s="8"/>
      <c r="G28" s="8"/>
      <c r="H28" s="8"/>
      <c r="I28" s="8"/>
      <c r="J28" s="10">
        <f t="shared" si="1"/>
        <v>0</v>
      </c>
    </row>
    <row r="29" spans="2:10" x14ac:dyDescent="0.25">
      <c r="B29" s="8" t="s">
        <v>10</v>
      </c>
      <c r="C29" s="8"/>
      <c r="D29" s="19">
        <v>1</v>
      </c>
      <c r="E29" s="8"/>
      <c r="F29" s="8"/>
      <c r="G29" s="8"/>
      <c r="H29" s="8"/>
      <c r="I29" s="8"/>
      <c r="J29" s="10">
        <f t="shared" si="1"/>
        <v>0</v>
      </c>
    </row>
    <row r="30" spans="2:10" x14ac:dyDescent="0.25">
      <c r="B30" s="8" t="s">
        <v>10</v>
      </c>
      <c r="C30" s="8"/>
      <c r="D30" s="19">
        <v>1</v>
      </c>
      <c r="E30" s="8"/>
      <c r="F30" s="8"/>
      <c r="G30" s="8"/>
      <c r="H30" s="8"/>
      <c r="I30" s="8"/>
      <c r="J30" s="10">
        <f t="shared" si="1"/>
        <v>0</v>
      </c>
    </row>
    <row r="31" spans="2:10" x14ac:dyDescent="0.25">
      <c r="B31" s="8" t="s">
        <v>10</v>
      </c>
      <c r="C31" s="8"/>
      <c r="D31" s="19">
        <v>1</v>
      </c>
      <c r="E31" s="8"/>
      <c r="F31" s="8"/>
      <c r="G31" s="8"/>
      <c r="H31" s="8"/>
      <c r="I31" s="8"/>
      <c r="J31" s="10">
        <f t="shared" si="1"/>
        <v>0</v>
      </c>
    </row>
    <row r="32" spans="2:10" x14ac:dyDescent="0.25">
      <c r="B32" s="8" t="s">
        <v>10</v>
      </c>
      <c r="C32" s="8"/>
      <c r="D32" s="19">
        <v>1</v>
      </c>
      <c r="E32" s="8"/>
      <c r="F32" s="8"/>
      <c r="G32" s="8"/>
      <c r="H32" s="8"/>
      <c r="I32" s="8"/>
      <c r="J32" s="10">
        <f t="shared" si="1"/>
        <v>0</v>
      </c>
    </row>
    <row r="33" spans="2:10" x14ac:dyDescent="0.25">
      <c r="B33" s="23" t="s">
        <v>21</v>
      </c>
      <c r="C33" s="24"/>
      <c r="D33" s="24"/>
      <c r="E33" s="24"/>
      <c r="F33" s="25"/>
      <c r="G33" s="24"/>
      <c r="H33" s="24"/>
      <c r="I33" s="24"/>
      <c r="J33" s="26">
        <f>SUM(J34:J45)</f>
        <v>0</v>
      </c>
    </row>
    <row r="34" spans="2:10" x14ac:dyDescent="0.25">
      <c r="B34" s="8" t="s">
        <v>13</v>
      </c>
      <c r="C34" s="8"/>
      <c r="D34" s="19">
        <v>1</v>
      </c>
      <c r="E34" s="8"/>
      <c r="F34" s="8"/>
      <c r="G34" s="8"/>
      <c r="H34" s="8"/>
      <c r="I34" s="8"/>
      <c r="J34" s="10">
        <f t="shared" ref="J34:J36" si="2">D34*C34*(E34+F34)</f>
        <v>0</v>
      </c>
    </row>
    <row r="35" spans="2:10" x14ac:dyDescent="0.25">
      <c r="B35" s="8" t="s">
        <v>14</v>
      </c>
      <c r="C35" s="8"/>
      <c r="D35" s="19">
        <v>1</v>
      </c>
      <c r="E35" s="8"/>
      <c r="F35" s="8"/>
      <c r="G35" s="8"/>
      <c r="H35" s="8"/>
      <c r="I35" s="8"/>
      <c r="J35" s="10">
        <f t="shared" si="2"/>
        <v>0</v>
      </c>
    </row>
    <row r="36" spans="2:10" x14ac:dyDescent="0.25">
      <c r="B36" s="8" t="s">
        <v>16</v>
      </c>
      <c r="C36" s="8"/>
      <c r="D36" s="19">
        <v>1</v>
      </c>
      <c r="E36" s="8"/>
      <c r="F36" s="8"/>
      <c r="G36" s="8"/>
      <c r="H36" s="8"/>
      <c r="I36" s="8"/>
      <c r="J36" s="10">
        <f t="shared" si="2"/>
        <v>0</v>
      </c>
    </row>
    <row r="37" spans="2:10" x14ac:dyDescent="0.25">
      <c r="B37" s="8" t="s">
        <v>17</v>
      </c>
      <c r="C37" s="8"/>
      <c r="D37" s="19">
        <v>1</v>
      </c>
      <c r="E37" s="8"/>
      <c r="F37" s="8"/>
      <c r="G37" s="8"/>
      <c r="H37" s="8"/>
      <c r="I37" s="8"/>
      <c r="J37" s="10">
        <f t="shared" si="1"/>
        <v>0</v>
      </c>
    </row>
    <row r="38" spans="2:10" x14ac:dyDescent="0.25">
      <c r="B38" s="8" t="s">
        <v>18</v>
      </c>
      <c r="C38" s="8"/>
      <c r="D38" s="19">
        <v>1</v>
      </c>
      <c r="E38" s="8"/>
      <c r="F38" s="8"/>
      <c r="G38" s="8"/>
      <c r="H38" s="8"/>
      <c r="I38" s="8"/>
      <c r="J38" s="10">
        <f t="shared" si="1"/>
        <v>0</v>
      </c>
    </row>
    <row r="39" spans="2:10" x14ac:dyDescent="0.25">
      <c r="B39" s="8" t="s">
        <v>19</v>
      </c>
      <c r="C39" s="8"/>
      <c r="D39" s="19">
        <v>1</v>
      </c>
      <c r="E39" s="8"/>
      <c r="F39" s="8"/>
      <c r="G39" s="8"/>
      <c r="H39" s="8"/>
      <c r="I39" s="8"/>
      <c r="J39" s="10">
        <f t="shared" si="1"/>
        <v>0</v>
      </c>
    </row>
    <row r="40" spans="2:10" x14ac:dyDescent="0.25">
      <c r="B40" s="8" t="s">
        <v>20</v>
      </c>
      <c r="C40" s="8"/>
      <c r="D40" s="19">
        <v>1</v>
      </c>
      <c r="E40" s="8"/>
      <c r="F40" s="8"/>
      <c r="G40" s="8"/>
      <c r="H40" s="8"/>
      <c r="I40" s="8"/>
      <c r="J40" s="10">
        <f t="shared" si="1"/>
        <v>0</v>
      </c>
    </row>
    <row r="41" spans="2:10" x14ac:dyDescent="0.25">
      <c r="B41" s="8" t="s">
        <v>35</v>
      </c>
      <c r="C41" s="8"/>
      <c r="D41" s="19">
        <v>1</v>
      </c>
      <c r="E41" s="8"/>
      <c r="F41" s="8"/>
      <c r="G41" s="8"/>
      <c r="H41" s="8"/>
      <c r="I41" s="8"/>
      <c r="J41" s="10">
        <f t="shared" si="1"/>
        <v>0</v>
      </c>
    </row>
    <row r="42" spans="2:10" x14ac:dyDescent="0.25">
      <c r="B42" s="8" t="s">
        <v>10</v>
      </c>
      <c r="C42" s="8"/>
      <c r="D42" s="19">
        <v>1</v>
      </c>
      <c r="E42" s="8"/>
      <c r="F42" s="8"/>
      <c r="G42" s="8"/>
      <c r="H42" s="8"/>
      <c r="I42" s="8"/>
      <c r="J42" s="10">
        <f t="shared" si="1"/>
        <v>0</v>
      </c>
    </row>
    <row r="43" spans="2:10" x14ac:dyDescent="0.25">
      <c r="B43" s="8" t="s">
        <v>10</v>
      </c>
      <c r="C43" s="8"/>
      <c r="D43" s="19">
        <v>1</v>
      </c>
      <c r="E43" s="8"/>
      <c r="F43" s="8"/>
      <c r="G43" s="8"/>
      <c r="H43" s="8"/>
      <c r="I43" s="8"/>
      <c r="J43" s="10">
        <f t="shared" si="1"/>
        <v>0</v>
      </c>
    </row>
    <row r="44" spans="2:10" x14ac:dyDescent="0.25">
      <c r="B44" s="8" t="s">
        <v>10</v>
      </c>
      <c r="C44" s="8"/>
      <c r="D44" s="19">
        <v>1</v>
      </c>
      <c r="E44" s="8"/>
      <c r="F44" s="8"/>
      <c r="G44" s="8"/>
      <c r="H44" s="8"/>
      <c r="I44" s="8"/>
      <c r="J44" s="10">
        <f t="shared" si="1"/>
        <v>0</v>
      </c>
    </row>
    <row r="45" spans="2:10" x14ac:dyDescent="0.25">
      <c r="B45" s="8" t="s">
        <v>10</v>
      </c>
      <c r="C45" s="8"/>
      <c r="D45" s="19">
        <v>1</v>
      </c>
      <c r="E45" s="8"/>
      <c r="F45" s="8"/>
      <c r="G45" s="8"/>
      <c r="H45" s="8"/>
      <c r="I45" s="8"/>
      <c r="J45" s="10">
        <f t="shared" si="1"/>
        <v>0</v>
      </c>
    </row>
    <row r="46" spans="2:10" x14ac:dyDescent="0.25">
      <c r="B46" s="31" t="s">
        <v>63</v>
      </c>
      <c r="C46" s="24"/>
      <c r="D46" s="24"/>
      <c r="E46" s="24"/>
      <c r="F46" s="25"/>
      <c r="G46" s="24"/>
      <c r="H46" s="24"/>
      <c r="I46" s="24"/>
      <c r="J46" s="26">
        <f>SUM(J47:J67)</f>
        <v>0</v>
      </c>
    </row>
    <row r="47" spans="2:10" x14ac:dyDescent="0.25">
      <c r="B47" s="32" t="s">
        <v>45</v>
      </c>
      <c r="C47" s="8"/>
      <c r="D47" s="19">
        <v>1</v>
      </c>
      <c r="E47" s="8"/>
      <c r="F47" s="8"/>
      <c r="G47" s="8"/>
      <c r="H47" s="8"/>
      <c r="I47" s="8"/>
      <c r="J47" s="10">
        <f t="shared" si="1"/>
        <v>0</v>
      </c>
    </row>
    <row r="48" spans="2:10" x14ac:dyDescent="0.25">
      <c r="B48" s="32" t="s">
        <v>46</v>
      </c>
      <c r="C48" s="8"/>
      <c r="D48" s="19">
        <v>1</v>
      </c>
      <c r="E48" s="8"/>
      <c r="F48" s="8"/>
      <c r="G48" s="8"/>
      <c r="H48" s="8"/>
      <c r="I48" s="8"/>
      <c r="J48" s="10">
        <f t="shared" si="1"/>
        <v>0</v>
      </c>
    </row>
    <row r="49" spans="2:10" x14ac:dyDescent="0.25">
      <c r="B49" s="8" t="s">
        <v>35</v>
      </c>
      <c r="C49" s="8"/>
      <c r="D49" s="19">
        <v>1</v>
      </c>
      <c r="E49" s="8"/>
      <c r="F49" s="8"/>
      <c r="G49" s="8"/>
      <c r="H49" s="8"/>
      <c r="I49" s="8"/>
      <c r="J49" s="10">
        <f t="shared" si="1"/>
        <v>0</v>
      </c>
    </row>
    <row r="50" spans="2:10" x14ac:dyDescent="0.25">
      <c r="B50" s="8" t="s">
        <v>10</v>
      </c>
      <c r="C50" s="8"/>
      <c r="D50" s="19">
        <v>1</v>
      </c>
      <c r="E50" s="8"/>
      <c r="F50" s="8"/>
      <c r="G50" s="8"/>
      <c r="H50" s="8"/>
      <c r="I50" s="8"/>
      <c r="J50" s="10">
        <f t="shared" si="1"/>
        <v>0</v>
      </c>
    </row>
    <row r="51" spans="2:10" x14ac:dyDescent="0.25">
      <c r="B51" s="8" t="s">
        <v>10</v>
      </c>
      <c r="C51" s="8"/>
      <c r="D51" s="19">
        <v>1</v>
      </c>
      <c r="E51" s="8"/>
      <c r="F51" s="8"/>
      <c r="G51" s="8"/>
      <c r="H51" s="8"/>
      <c r="I51" s="8"/>
      <c r="J51" s="10">
        <f t="shared" si="1"/>
        <v>0</v>
      </c>
    </row>
    <row r="52" spans="2:10" x14ac:dyDescent="0.25">
      <c r="B52" s="8" t="s">
        <v>10</v>
      </c>
      <c r="C52" s="8"/>
      <c r="D52" s="19">
        <v>1</v>
      </c>
      <c r="E52" s="8"/>
      <c r="F52" s="8"/>
      <c r="G52" s="8"/>
      <c r="H52" s="8"/>
      <c r="I52" s="8"/>
      <c r="J52" s="10">
        <f t="shared" si="1"/>
        <v>0</v>
      </c>
    </row>
    <row r="53" spans="2:10" x14ac:dyDescent="0.25">
      <c r="B53" s="8" t="s">
        <v>10</v>
      </c>
      <c r="C53" s="8"/>
      <c r="D53" s="19">
        <v>1</v>
      </c>
      <c r="E53" s="8"/>
      <c r="F53" s="8"/>
      <c r="G53" s="8"/>
      <c r="H53" s="8"/>
      <c r="I53" s="8"/>
      <c r="J53" s="10">
        <f t="shared" si="1"/>
        <v>0</v>
      </c>
    </row>
    <row r="54" spans="2:10" x14ac:dyDescent="0.25">
      <c r="B54" s="8" t="s">
        <v>10</v>
      </c>
      <c r="C54" s="8"/>
      <c r="D54" s="19">
        <v>1</v>
      </c>
      <c r="E54" s="8"/>
      <c r="F54" s="8"/>
      <c r="G54" s="8"/>
      <c r="H54" s="8"/>
      <c r="I54" s="8"/>
      <c r="J54" s="10">
        <f t="shared" si="1"/>
        <v>0</v>
      </c>
    </row>
    <row r="55" spans="2:10" x14ac:dyDescent="0.25">
      <c r="B55" s="8" t="s">
        <v>10</v>
      </c>
      <c r="C55" s="8"/>
      <c r="D55" s="19">
        <v>1</v>
      </c>
      <c r="E55" s="8"/>
      <c r="F55" s="8"/>
      <c r="G55" s="8"/>
      <c r="H55" s="8"/>
      <c r="I55" s="8"/>
      <c r="J55" s="10">
        <f t="shared" si="1"/>
        <v>0</v>
      </c>
    </row>
    <row r="56" spans="2:10" x14ac:dyDescent="0.25">
      <c r="B56" s="8" t="s">
        <v>10</v>
      </c>
      <c r="C56" s="8"/>
      <c r="D56" s="19">
        <v>1</v>
      </c>
      <c r="E56" s="8"/>
      <c r="F56" s="8"/>
      <c r="G56" s="8"/>
      <c r="H56" s="8"/>
      <c r="I56" s="8"/>
      <c r="J56" s="10">
        <f t="shared" si="1"/>
        <v>0</v>
      </c>
    </row>
    <row r="57" spans="2:10" x14ac:dyDescent="0.25">
      <c r="B57" s="8" t="s">
        <v>10</v>
      </c>
      <c r="C57" s="8"/>
      <c r="D57" s="19">
        <v>1</v>
      </c>
      <c r="E57" s="8"/>
      <c r="F57" s="8"/>
      <c r="G57" s="8"/>
      <c r="H57" s="8"/>
      <c r="I57" s="8"/>
      <c r="J57" s="10">
        <f t="shared" si="1"/>
        <v>0</v>
      </c>
    </row>
    <row r="58" spans="2:10" x14ac:dyDescent="0.25">
      <c r="B58" s="8" t="s">
        <v>10</v>
      </c>
      <c r="C58" s="8"/>
      <c r="D58" s="19">
        <v>1</v>
      </c>
      <c r="E58" s="8"/>
      <c r="F58" s="8"/>
      <c r="G58" s="8"/>
      <c r="H58" s="8"/>
      <c r="I58" s="8"/>
      <c r="J58" s="10">
        <f t="shared" si="1"/>
        <v>0</v>
      </c>
    </row>
    <row r="59" spans="2:10" x14ac:dyDescent="0.25">
      <c r="B59" s="8" t="s">
        <v>10</v>
      </c>
      <c r="C59" s="8"/>
      <c r="D59" s="19">
        <v>1</v>
      </c>
      <c r="E59" s="8"/>
      <c r="F59" s="8"/>
      <c r="G59" s="8"/>
      <c r="H59" s="8"/>
      <c r="I59" s="8"/>
      <c r="J59" s="10">
        <f t="shared" si="1"/>
        <v>0</v>
      </c>
    </row>
    <row r="60" spans="2:10" x14ac:dyDescent="0.25">
      <c r="B60" s="8" t="s">
        <v>10</v>
      </c>
      <c r="C60" s="8"/>
      <c r="D60" s="19">
        <v>1</v>
      </c>
      <c r="E60" s="8"/>
      <c r="F60" s="8"/>
      <c r="G60" s="8"/>
      <c r="H60" s="8"/>
      <c r="I60" s="8"/>
      <c r="J60" s="10">
        <f t="shared" si="1"/>
        <v>0</v>
      </c>
    </row>
    <row r="61" spans="2:10" x14ac:dyDescent="0.25">
      <c r="B61" s="8" t="s">
        <v>10</v>
      </c>
      <c r="C61" s="8"/>
      <c r="D61" s="19">
        <v>1</v>
      </c>
      <c r="E61" s="8"/>
      <c r="F61" s="8"/>
      <c r="G61" s="8"/>
      <c r="H61" s="8"/>
      <c r="I61" s="8"/>
      <c r="J61" s="10">
        <f t="shared" si="1"/>
        <v>0</v>
      </c>
    </row>
    <row r="62" spans="2:10" x14ac:dyDescent="0.25">
      <c r="B62" s="8" t="s">
        <v>10</v>
      </c>
      <c r="C62" s="8"/>
      <c r="D62" s="19">
        <v>1</v>
      </c>
      <c r="E62" s="8"/>
      <c r="F62" s="8"/>
      <c r="G62" s="8"/>
      <c r="H62" s="8"/>
      <c r="I62" s="8"/>
      <c r="J62" s="10">
        <f t="shared" ref="J62:J67" si="3">D62*C62*(E62+F62)</f>
        <v>0</v>
      </c>
    </row>
    <row r="63" spans="2:10" x14ac:dyDescent="0.25">
      <c r="B63" s="8" t="s">
        <v>10</v>
      </c>
      <c r="C63" s="8"/>
      <c r="D63" s="19">
        <v>1</v>
      </c>
      <c r="E63" s="8"/>
      <c r="F63" s="8"/>
      <c r="G63" s="8"/>
      <c r="H63" s="8"/>
      <c r="I63" s="8"/>
      <c r="J63" s="10">
        <f t="shared" si="3"/>
        <v>0</v>
      </c>
    </row>
    <row r="64" spans="2:10" x14ac:dyDescent="0.25">
      <c r="B64" s="8" t="s">
        <v>10</v>
      </c>
      <c r="C64" s="8"/>
      <c r="D64" s="19">
        <v>1</v>
      </c>
      <c r="E64" s="8"/>
      <c r="F64" s="8"/>
      <c r="G64" s="8"/>
      <c r="H64" s="8"/>
      <c r="I64" s="8"/>
      <c r="J64" s="10">
        <f t="shared" si="3"/>
        <v>0</v>
      </c>
    </row>
    <row r="65" spans="2:10" x14ac:dyDescent="0.25">
      <c r="B65" s="8" t="s">
        <v>10</v>
      </c>
      <c r="C65" s="8"/>
      <c r="D65" s="19">
        <v>1</v>
      </c>
      <c r="E65" s="8"/>
      <c r="F65" s="8"/>
      <c r="G65" s="8"/>
      <c r="H65" s="8"/>
      <c r="I65" s="8"/>
      <c r="J65" s="10">
        <f t="shared" si="3"/>
        <v>0</v>
      </c>
    </row>
    <row r="66" spans="2:10" x14ac:dyDescent="0.25">
      <c r="B66" s="8" t="s">
        <v>10</v>
      </c>
      <c r="C66" s="8"/>
      <c r="D66" s="19">
        <v>1</v>
      </c>
      <c r="E66" s="8"/>
      <c r="F66" s="8"/>
      <c r="G66" s="8"/>
      <c r="H66" s="8"/>
      <c r="I66" s="8"/>
      <c r="J66" s="10">
        <f t="shared" si="3"/>
        <v>0</v>
      </c>
    </row>
    <row r="67" spans="2:10" x14ac:dyDescent="0.25">
      <c r="B67" s="8" t="s">
        <v>10</v>
      </c>
      <c r="C67" s="8"/>
      <c r="D67" s="19">
        <v>1</v>
      </c>
      <c r="E67" s="8"/>
      <c r="F67" s="8"/>
      <c r="G67" s="8"/>
      <c r="H67" s="8"/>
      <c r="I67" s="8"/>
      <c r="J67" s="12">
        <f t="shared" si="3"/>
        <v>0</v>
      </c>
    </row>
    <row r="68" spans="2:10" x14ac:dyDescent="0.25"/>
    <row r="69" spans="2:10" x14ac:dyDescent="0.25"/>
    <row r="70" spans="2:10" x14ac:dyDescent="0.25"/>
    <row r="71" spans="2:10" x14ac:dyDescent="0.25"/>
    <row r="72" spans="2:10" x14ac:dyDescent="0.25"/>
    <row r="73" spans="2:10" x14ac:dyDescent="0.25"/>
    <row r="74" spans="2:10" x14ac:dyDescent="0.25"/>
    <row r="75" spans="2:10" x14ac:dyDescent="0.25"/>
    <row r="76" spans="2:10" x14ac:dyDescent="0.25"/>
    <row r="77" spans="2:10" x14ac:dyDescent="0.25"/>
    <row r="78" spans="2:10" x14ac:dyDescent="0.25"/>
    <row r="79" spans="2:10" x14ac:dyDescent="0.25"/>
    <row r="80" spans="2: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sheetData>
  <mergeCells count="2">
    <mergeCell ref="B5:C7"/>
    <mergeCell ref="E7:F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workbookViewId="0">
      <selection activeCell="B53" sqref="B53"/>
    </sheetView>
  </sheetViews>
  <sheetFormatPr defaultColWidth="0" defaultRowHeight="15" zeroHeight="1" x14ac:dyDescent="0.25"/>
  <cols>
    <col min="1" max="1" width="9.140625" style="1" customWidth="1"/>
    <col min="2" max="2" width="50.7109375" style="1" customWidth="1"/>
    <col min="3" max="3" width="12.7109375" style="1" customWidth="1"/>
    <col min="4" max="5" width="20.7109375" style="1" customWidth="1"/>
    <col min="6" max="6" width="20.7109375" style="1" hidden="1" customWidth="1"/>
    <col min="7" max="7" width="15.7109375" style="1" hidden="1" customWidth="1"/>
    <col min="8" max="8" width="9.140625" style="1" hidden="1" customWidth="1"/>
    <col min="9" max="9" width="20.7109375" style="1" hidden="1" customWidth="1"/>
    <col min="10" max="10" width="25.7109375" style="1" customWidth="1"/>
    <col min="11" max="11" width="9.140625" style="1" customWidth="1"/>
    <col min="12" max="16384" width="9.140625" style="1" hidden="1"/>
  </cols>
  <sheetData>
    <row r="1" spans="2:10" x14ac:dyDescent="0.25"/>
    <row r="2" spans="2:10" ht="18.75" x14ac:dyDescent="0.3">
      <c r="B2" s="15" t="s">
        <v>22</v>
      </c>
    </row>
    <row r="3" spans="2:10" ht="18.75" x14ac:dyDescent="0.3">
      <c r="B3" s="15"/>
    </row>
    <row r="4" spans="2:10" x14ac:dyDescent="0.25">
      <c r="B4" s="48" t="s">
        <v>58</v>
      </c>
    </row>
    <row r="5" spans="2:10" x14ac:dyDescent="0.25">
      <c r="B5" s="49"/>
    </row>
    <row r="6" spans="2:10" ht="18.600000000000001" customHeight="1" x14ac:dyDescent="0.25">
      <c r="B6" s="49"/>
    </row>
    <row r="7" spans="2:10" ht="45.75" customHeight="1" x14ac:dyDescent="0.25">
      <c r="B7" s="49"/>
      <c r="D7" s="53" t="str">
        <f>"Total yearly cost [" &amp; Cost_evaluation!C12 &amp; "/year]"</f>
        <v>Total yearly cost [USD/year]</v>
      </c>
      <c r="E7" s="53"/>
      <c r="F7" s="8"/>
      <c r="G7" s="8"/>
      <c r="H7" s="8"/>
      <c r="I7" s="8"/>
      <c r="J7" s="29">
        <f>SUM(J10,J27,J42,J53)</f>
        <v>0</v>
      </c>
    </row>
    <row r="8" spans="2:10" ht="18.75" x14ac:dyDescent="0.3">
      <c r="B8" s="15"/>
    </row>
    <row r="9" spans="2:10" ht="30" x14ac:dyDescent="0.25">
      <c r="B9" s="16" t="s">
        <v>5</v>
      </c>
      <c r="C9" s="16" t="s">
        <v>6</v>
      </c>
      <c r="D9" s="16" t="str">
        <f>"Unit cost [" &amp; Cost_evaluation!C12 &amp; "]"</f>
        <v>Unit cost [USD]</v>
      </c>
      <c r="E9" s="17" t="s">
        <v>7</v>
      </c>
      <c r="F9" s="16"/>
      <c r="G9" s="16"/>
      <c r="H9" s="16"/>
      <c r="I9" s="16"/>
      <c r="J9" s="16" t="str">
        <f>"Total yearly cost [" &amp; Cost_evaluation!C12 &amp; "/year]"</f>
        <v>Total yearly cost [USD/year]</v>
      </c>
    </row>
    <row r="10" spans="2:10" x14ac:dyDescent="0.25">
      <c r="B10" s="31" t="s">
        <v>62</v>
      </c>
      <c r="C10" s="28"/>
      <c r="D10" s="28"/>
      <c r="E10" s="27"/>
      <c r="F10" s="28"/>
      <c r="G10" s="28"/>
      <c r="H10" s="28"/>
      <c r="I10" s="28"/>
      <c r="J10" s="26">
        <f>SUM(J11:J26)</f>
        <v>0</v>
      </c>
    </row>
    <row r="11" spans="2:10" x14ac:dyDescent="0.25">
      <c r="B11" s="8" t="s">
        <v>23</v>
      </c>
      <c r="C11" s="8"/>
      <c r="D11" s="8"/>
      <c r="E11" s="19">
        <v>1</v>
      </c>
      <c r="F11" s="8"/>
      <c r="G11" s="8"/>
      <c r="H11" s="8"/>
      <c r="I11" s="8"/>
      <c r="J11" s="10">
        <f t="shared" ref="J11:J63" si="0">E11*C11*D11</f>
        <v>0</v>
      </c>
    </row>
    <row r="12" spans="2:10" x14ac:dyDescent="0.25">
      <c r="B12" s="8" t="s">
        <v>24</v>
      </c>
      <c r="C12" s="8"/>
      <c r="D12" s="8"/>
      <c r="E12" s="19">
        <v>1</v>
      </c>
      <c r="F12" s="8"/>
      <c r="G12" s="8"/>
      <c r="H12" s="8"/>
      <c r="I12" s="8"/>
      <c r="J12" s="10">
        <f t="shared" si="0"/>
        <v>0</v>
      </c>
    </row>
    <row r="13" spans="2:10" x14ac:dyDescent="0.25">
      <c r="B13" s="8" t="s">
        <v>25</v>
      </c>
      <c r="C13" s="8"/>
      <c r="D13" s="8"/>
      <c r="E13" s="19">
        <v>1</v>
      </c>
      <c r="F13" s="8"/>
      <c r="G13" s="8"/>
      <c r="H13" s="8"/>
      <c r="I13" s="8"/>
      <c r="J13" s="10">
        <f t="shared" si="0"/>
        <v>0</v>
      </c>
    </row>
    <row r="14" spans="2:10" x14ac:dyDescent="0.25">
      <c r="B14" s="8" t="s">
        <v>26</v>
      </c>
      <c r="C14" s="8"/>
      <c r="D14" s="8"/>
      <c r="E14" s="19">
        <v>1</v>
      </c>
      <c r="F14" s="8"/>
      <c r="G14" s="8"/>
      <c r="H14" s="8"/>
      <c r="I14" s="8"/>
      <c r="J14" s="10">
        <f t="shared" si="0"/>
        <v>0</v>
      </c>
    </row>
    <row r="15" spans="2:10" x14ac:dyDescent="0.25">
      <c r="B15" s="8" t="s">
        <v>27</v>
      </c>
      <c r="C15" s="8"/>
      <c r="D15" s="8"/>
      <c r="E15" s="19">
        <v>1</v>
      </c>
      <c r="F15" s="8"/>
      <c r="G15" s="8"/>
      <c r="H15" s="8"/>
      <c r="I15" s="8"/>
      <c r="J15" s="10">
        <f t="shared" ref="J15:J16" si="1">E15*C15*D15</f>
        <v>0</v>
      </c>
    </row>
    <row r="16" spans="2:10" x14ac:dyDescent="0.25">
      <c r="B16" s="32" t="s">
        <v>44</v>
      </c>
      <c r="C16" s="8"/>
      <c r="D16" s="8"/>
      <c r="E16" s="19">
        <v>1</v>
      </c>
      <c r="F16" s="8"/>
      <c r="G16" s="8"/>
      <c r="H16" s="8"/>
      <c r="I16" s="8"/>
      <c r="J16" s="10">
        <f t="shared" si="1"/>
        <v>0</v>
      </c>
    </row>
    <row r="17" spans="1:10" x14ac:dyDescent="0.25">
      <c r="B17" s="32" t="s">
        <v>38</v>
      </c>
      <c r="C17" s="8"/>
      <c r="D17" s="8"/>
      <c r="E17" s="19">
        <v>1</v>
      </c>
      <c r="F17" s="8"/>
      <c r="G17" s="8"/>
      <c r="H17" s="8"/>
      <c r="I17" s="8"/>
      <c r="J17" s="10">
        <f t="shared" ref="J17:J25" si="2">E17*C17*D17</f>
        <v>0</v>
      </c>
    </row>
    <row r="18" spans="1:10" x14ac:dyDescent="0.25">
      <c r="B18" s="32" t="s">
        <v>39</v>
      </c>
      <c r="C18" s="8"/>
      <c r="D18" s="8"/>
      <c r="E18" s="19">
        <v>1</v>
      </c>
      <c r="F18" s="8"/>
      <c r="G18" s="8"/>
      <c r="H18" s="8"/>
      <c r="I18" s="8"/>
      <c r="J18" s="10">
        <f t="shared" si="2"/>
        <v>0</v>
      </c>
    </row>
    <row r="19" spans="1:10" x14ac:dyDescent="0.25">
      <c r="B19" s="32" t="s">
        <v>28</v>
      </c>
      <c r="C19" s="8"/>
      <c r="D19" s="8"/>
      <c r="E19" s="19">
        <v>1</v>
      </c>
      <c r="F19" s="8"/>
      <c r="G19" s="8"/>
      <c r="H19" s="8"/>
      <c r="I19" s="8"/>
      <c r="J19" s="10">
        <f t="shared" si="2"/>
        <v>0</v>
      </c>
    </row>
    <row r="20" spans="1:10" x14ac:dyDescent="0.25">
      <c r="B20" s="32" t="s">
        <v>29</v>
      </c>
      <c r="C20" s="8"/>
      <c r="D20" s="8"/>
      <c r="E20" s="19">
        <v>1</v>
      </c>
      <c r="F20" s="8"/>
      <c r="G20" s="8"/>
      <c r="H20" s="8"/>
      <c r="I20" s="8"/>
      <c r="J20" s="10">
        <f t="shared" si="2"/>
        <v>0</v>
      </c>
    </row>
    <row r="21" spans="1:10" x14ac:dyDescent="0.25">
      <c r="B21" s="32" t="s">
        <v>40</v>
      </c>
      <c r="C21" s="8"/>
      <c r="D21" s="8"/>
      <c r="E21" s="19">
        <v>1</v>
      </c>
      <c r="F21" s="8"/>
      <c r="G21" s="8"/>
      <c r="H21" s="8"/>
      <c r="I21" s="8"/>
      <c r="J21" s="10">
        <f t="shared" si="2"/>
        <v>0</v>
      </c>
    </row>
    <row r="22" spans="1:10" x14ac:dyDescent="0.25">
      <c r="B22" s="32" t="s">
        <v>41</v>
      </c>
      <c r="C22" s="8"/>
      <c r="D22" s="8"/>
      <c r="E22" s="19">
        <v>1</v>
      </c>
      <c r="F22" s="8"/>
      <c r="G22" s="8"/>
      <c r="H22" s="8"/>
      <c r="I22" s="8"/>
      <c r="J22" s="10">
        <f t="shared" si="2"/>
        <v>0</v>
      </c>
    </row>
    <row r="23" spans="1:10" x14ac:dyDescent="0.25">
      <c r="B23" s="32" t="s">
        <v>42</v>
      </c>
      <c r="C23" s="8"/>
      <c r="D23" s="8"/>
      <c r="E23" s="19">
        <v>1</v>
      </c>
      <c r="F23" s="8"/>
      <c r="G23" s="8"/>
      <c r="H23" s="8"/>
      <c r="I23" s="8"/>
      <c r="J23" s="10">
        <f t="shared" si="2"/>
        <v>0</v>
      </c>
    </row>
    <row r="24" spans="1:10" x14ac:dyDescent="0.25">
      <c r="A24" s="33"/>
      <c r="B24" s="32" t="s">
        <v>10</v>
      </c>
      <c r="C24" s="8"/>
      <c r="D24" s="8"/>
      <c r="E24" s="19">
        <v>1</v>
      </c>
      <c r="F24" s="8"/>
      <c r="G24" s="8"/>
      <c r="H24" s="8"/>
      <c r="I24" s="8"/>
      <c r="J24" s="10">
        <f t="shared" si="2"/>
        <v>0</v>
      </c>
    </row>
    <row r="25" spans="1:10" x14ac:dyDescent="0.25">
      <c r="B25" s="32" t="s">
        <v>10</v>
      </c>
      <c r="C25" s="8"/>
      <c r="D25" s="8"/>
      <c r="E25" s="19">
        <v>1</v>
      </c>
      <c r="F25" s="8"/>
      <c r="G25" s="8"/>
      <c r="H25" s="8"/>
      <c r="I25" s="8"/>
      <c r="J25" s="10">
        <f t="shared" si="2"/>
        <v>0</v>
      </c>
    </row>
    <row r="26" spans="1:10" x14ac:dyDescent="0.25">
      <c r="B26" s="32" t="s">
        <v>10</v>
      </c>
      <c r="C26" s="8"/>
      <c r="D26" s="8"/>
      <c r="E26" s="19">
        <v>1</v>
      </c>
      <c r="F26" s="8"/>
      <c r="G26" s="8"/>
      <c r="H26" s="8"/>
      <c r="I26" s="8"/>
      <c r="J26" s="10">
        <f t="shared" si="0"/>
        <v>0</v>
      </c>
    </row>
    <row r="27" spans="1:10" x14ac:dyDescent="0.25">
      <c r="B27" s="31" t="s">
        <v>61</v>
      </c>
      <c r="C27" s="28"/>
      <c r="D27" s="28"/>
      <c r="E27" s="27"/>
      <c r="F27" s="28"/>
      <c r="G27" s="28"/>
      <c r="H27" s="28"/>
      <c r="I27" s="28"/>
      <c r="J27" s="26">
        <f>SUM(J28:J41)</f>
        <v>0</v>
      </c>
    </row>
    <row r="28" spans="1:10" x14ac:dyDescent="0.25">
      <c r="B28" s="8" t="s">
        <v>28</v>
      </c>
      <c r="C28" s="8"/>
      <c r="D28" s="8"/>
      <c r="E28" s="19">
        <v>1</v>
      </c>
      <c r="F28" s="8"/>
      <c r="G28" s="8"/>
      <c r="H28" s="8"/>
      <c r="I28" s="8"/>
      <c r="J28" s="10">
        <f t="shared" si="0"/>
        <v>0</v>
      </c>
    </row>
    <row r="29" spans="1:10" x14ac:dyDescent="0.25">
      <c r="B29" s="8" t="s">
        <v>29</v>
      </c>
      <c r="C29" s="8"/>
      <c r="D29" s="8"/>
      <c r="E29" s="19">
        <v>1</v>
      </c>
      <c r="F29" s="8"/>
      <c r="G29" s="8"/>
      <c r="H29" s="8"/>
      <c r="I29" s="8"/>
      <c r="J29" s="10">
        <f t="shared" si="0"/>
        <v>0</v>
      </c>
    </row>
    <row r="30" spans="1:10" x14ac:dyDescent="0.25">
      <c r="B30" s="8" t="s">
        <v>23</v>
      </c>
      <c r="C30" s="8"/>
      <c r="D30" s="8"/>
      <c r="E30" s="19">
        <v>1</v>
      </c>
      <c r="F30" s="8"/>
      <c r="G30" s="8"/>
      <c r="H30" s="8"/>
      <c r="I30" s="8"/>
      <c r="J30" s="10">
        <f t="shared" si="0"/>
        <v>0</v>
      </c>
    </row>
    <row r="31" spans="1:10" x14ac:dyDescent="0.25">
      <c r="B31" s="8" t="s">
        <v>30</v>
      </c>
      <c r="C31" s="8"/>
      <c r="D31" s="8"/>
      <c r="E31" s="19">
        <v>1</v>
      </c>
      <c r="F31" s="8"/>
      <c r="G31" s="8"/>
      <c r="H31" s="8"/>
      <c r="I31" s="8"/>
      <c r="J31" s="10">
        <f t="shared" si="0"/>
        <v>0</v>
      </c>
    </row>
    <row r="32" spans="1:10" x14ac:dyDescent="0.25">
      <c r="B32" s="8" t="s">
        <v>27</v>
      </c>
      <c r="C32" s="8"/>
      <c r="D32" s="8"/>
      <c r="E32" s="19">
        <v>1</v>
      </c>
      <c r="F32" s="8"/>
      <c r="G32" s="8"/>
      <c r="H32" s="8"/>
      <c r="I32" s="8"/>
      <c r="J32" s="10">
        <f t="shared" ref="J32:J40" si="3">E32*C32*D32</f>
        <v>0</v>
      </c>
    </row>
    <row r="33" spans="2:10" x14ac:dyDescent="0.25">
      <c r="B33" s="32" t="s">
        <v>44</v>
      </c>
      <c r="C33" s="8"/>
      <c r="D33" s="8"/>
      <c r="E33" s="19">
        <v>1</v>
      </c>
      <c r="F33" s="8"/>
      <c r="G33" s="8"/>
      <c r="H33" s="8"/>
      <c r="I33" s="8"/>
      <c r="J33" s="10">
        <f t="shared" si="3"/>
        <v>0</v>
      </c>
    </row>
    <row r="34" spans="2:10" x14ac:dyDescent="0.25">
      <c r="B34" s="32" t="s">
        <v>39</v>
      </c>
      <c r="C34" s="8"/>
      <c r="D34" s="8"/>
      <c r="E34" s="19">
        <v>1</v>
      </c>
      <c r="F34" s="8"/>
      <c r="G34" s="8"/>
      <c r="H34" s="8"/>
      <c r="I34" s="8"/>
      <c r="J34" s="10">
        <f t="shared" si="3"/>
        <v>0</v>
      </c>
    </row>
    <row r="35" spans="2:10" x14ac:dyDescent="0.25">
      <c r="B35" s="32" t="s">
        <v>28</v>
      </c>
      <c r="C35" s="8"/>
      <c r="D35" s="8"/>
      <c r="E35" s="19">
        <v>1</v>
      </c>
      <c r="F35" s="8"/>
      <c r="G35" s="8"/>
      <c r="H35" s="8"/>
      <c r="I35" s="8"/>
      <c r="J35" s="10">
        <f t="shared" si="3"/>
        <v>0</v>
      </c>
    </row>
    <row r="36" spans="2:10" x14ac:dyDescent="0.25">
      <c r="B36" s="32" t="s">
        <v>29</v>
      </c>
      <c r="C36" s="8"/>
      <c r="D36" s="8"/>
      <c r="E36" s="19">
        <v>1</v>
      </c>
      <c r="F36" s="8"/>
      <c r="G36" s="8"/>
      <c r="H36" s="8"/>
      <c r="I36" s="8"/>
      <c r="J36" s="10">
        <f t="shared" si="3"/>
        <v>0</v>
      </c>
    </row>
    <row r="37" spans="2:10" x14ac:dyDescent="0.25">
      <c r="B37" s="32" t="s">
        <v>40</v>
      </c>
      <c r="C37" s="8"/>
      <c r="D37" s="8"/>
      <c r="E37" s="19">
        <v>1</v>
      </c>
      <c r="F37" s="8"/>
      <c r="G37" s="8"/>
      <c r="H37" s="8"/>
      <c r="I37" s="8"/>
      <c r="J37" s="10">
        <f t="shared" si="3"/>
        <v>0</v>
      </c>
    </row>
    <row r="38" spans="2:10" x14ac:dyDescent="0.25">
      <c r="B38" s="32" t="s">
        <v>41</v>
      </c>
      <c r="C38" s="8"/>
      <c r="D38" s="8"/>
      <c r="E38" s="19">
        <v>1</v>
      </c>
      <c r="F38" s="8"/>
      <c r="G38" s="8"/>
      <c r="H38" s="8"/>
      <c r="I38" s="8"/>
      <c r="J38" s="10">
        <f t="shared" si="3"/>
        <v>0</v>
      </c>
    </row>
    <row r="39" spans="2:10" x14ac:dyDescent="0.25">
      <c r="B39" s="32" t="s">
        <v>42</v>
      </c>
      <c r="C39" s="8"/>
      <c r="D39" s="8"/>
      <c r="E39" s="19">
        <v>1</v>
      </c>
      <c r="F39" s="8"/>
      <c r="G39" s="8"/>
      <c r="H39" s="8"/>
      <c r="I39" s="8"/>
      <c r="J39" s="10">
        <f t="shared" si="3"/>
        <v>0</v>
      </c>
    </row>
    <row r="40" spans="2:10" x14ac:dyDescent="0.25">
      <c r="B40" s="32" t="s">
        <v>10</v>
      </c>
      <c r="C40" s="8"/>
      <c r="D40" s="8"/>
      <c r="E40" s="19">
        <v>1</v>
      </c>
      <c r="F40" s="8"/>
      <c r="G40" s="8"/>
      <c r="H40" s="8"/>
      <c r="I40" s="8"/>
      <c r="J40" s="10">
        <f t="shared" si="3"/>
        <v>0</v>
      </c>
    </row>
    <row r="41" spans="2:10" x14ac:dyDescent="0.25">
      <c r="B41" s="32" t="s">
        <v>10</v>
      </c>
      <c r="C41" s="8"/>
      <c r="D41" s="8"/>
      <c r="E41" s="19">
        <v>1</v>
      </c>
      <c r="F41" s="8"/>
      <c r="G41" s="8"/>
      <c r="H41" s="8"/>
      <c r="I41" s="8"/>
      <c r="J41" s="10">
        <f t="shared" si="0"/>
        <v>0</v>
      </c>
    </row>
    <row r="42" spans="2:10" x14ac:dyDescent="0.25">
      <c r="B42" s="23" t="s">
        <v>21</v>
      </c>
      <c r="C42" s="28"/>
      <c r="D42" s="28"/>
      <c r="E42" s="27"/>
      <c r="F42" s="28"/>
      <c r="G42" s="28"/>
      <c r="H42" s="28"/>
      <c r="I42" s="28"/>
      <c r="J42" s="26">
        <f>SUM(J43:J52)</f>
        <v>0</v>
      </c>
    </row>
    <row r="43" spans="2:10" x14ac:dyDescent="0.25">
      <c r="B43" s="8" t="s">
        <v>28</v>
      </c>
      <c r="C43" s="8"/>
      <c r="D43" s="8"/>
      <c r="E43" s="19">
        <v>1</v>
      </c>
      <c r="F43" s="8"/>
      <c r="G43" s="8"/>
      <c r="H43" s="8"/>
      <c r="I43" s="8"/>
      <c r="J43" s="10">
        <f t="shared" si="0"/>
        <v>0</v>
      </c>
    </row>
    <row r="44" spans="2:10" x14ac:dyDescent="0.25">
      <c r="B44" s="8" t="s">
        <v>29</v>
      </c>
      <c r="C44" s="8"/>
      <c r="D44" s="8"/>
      <c r="E44" s="19">
        <v>1</v>
      </c>
      <c r="F44" s="8"/>
      <c r="G44" s="8"/>
      <c r="H44" s="8"/>
      <c r="I44" s="8"/>
      <c r="J44" s="10">
        <f t="shared" si="0"/>
        <v>0</v>
      </c>
    </row>
    <row r="45" spans="2:10" x14ac:dyDescent="0.25">
      <c r="B45" s="8" t="s">
        <v>23</v>
      </c>
      <c r="C45" s="8"/>
      <c r="D45" s="8"/>
      <c r="E45" s="19">
        <v>1</v>
      </c>
      <c r="F45" s="8"/>
      <c r="G45" s="8"/>
      <c r="H45" s="8"/>
      <c r="I45" s="8"/>
      <c r="J45" s="10">
        <f t="shared" si="0"/>
        <v>0</v>
      </c>
    </row>
    <row r="46" spans="2:10" x14ac:dyDescent="0.25">
      <c r="B46" s="8" t="s">
        <v>30</v>
      </c>
      <c r="C46" s="8"/>
      <c r="D46" s="8"/>
      <c r="E46" s="19">
        <v>1</v>
      </c>
      <c r="F46" s="8"/>
      <c r="G46" s="8"/>
      <c r="H46" s="8"/>
      <c r="I46" s="8"/>
      <c r="J46" s="10">
        <f t="shared" si="0"/>
        <v>0</v>
      </c>
    </row>
    <row r="47" spans="2:10" x14ac:dyDescent="0.25">
      <c r="B47" s="8" t="s">
        <v>27</v>
      </c>
      <c r="C47" s="8"/>
      <c r="D47" s="8"/>
      <c r="E47" s="19">
        <v>1</v>
      </c>
      <c r="F47" s="8"/>
      <c r="G47" s="8"/>
      <c r="H47" s="8"/>
      <c r="I47" s="8"/>
      <c r="J47" s="10">
        <f t="shared" si="0"/>
        <v>0</v>
      </c>
    </row>
    <row r="48" spans="2:10" x14ac:dyDescent="0.25">
      <c r="B48" s="32" t="s">
        <v>43</v>
      </c>
      <c r="C48" s="8"/>
      <c r="D48" s="8"/>
      <c r="E48" s="19">
        <v>1</v>
      </c>
      <c r="F48" s="8"/>
      <c r="G48" s="8"/>
      <c r="H48" s="8"/>
      <c r="I48" s="8"/>
      <c r="J48" s="10">
        <f t="shared" ref="J48:J49" si="4">E48*C48*D48</f>
        <v>0</v>
      </c>
    </row>
    <row r="49" spans="2:10" x14ac:dyDescent="0.25">
      <c r="B49" s="8" t="s">
        <v>10</v>
      </c>
      <c r="C49" s="8"/>
      <c r="D49" s="8"/>
      <c r="E49" s="19">
        <v>1</v>
      </c>
      <c r="F49" s="8"/>
      <c r="G49" s="8"/>
      <c r="H49" s="8"/>
      <c r="I49" s="8"/>
      <c r="J49" s="10">
        <f t="shared" si="4"/>
        <v>0</v>
      </c>
    </row>
    <row r="50" spans="2:10" x14ac:dyDescent="0.25">
      <c r="B50" s="8" t="s">
        <v>10</v>
      </c>
      <c r="C50" s="8"/>
      <c r="D50" s="8"/>
      <c r="E50" s="19">
        <v>1</v>
      </c>
      <c r="F50" s="8"/>
      <c r="G50" s="8"/>
      <c r="H50" s="8"/>
      <c r="I50" s="8"/>
      <c r="J50" s="10">
        <f t="shared" si="0"/>
        <v>0</v>
      </c>
    </row>
    <row r="51" spans="2:10" x14ac:dyDescent="0.25">
      <c r="B51" s="8" t="s">
        <v>10</v>
      </c>
      <c r="C51" s="8"/>
      <c r="D51" s="8"/>
      <c r="E51" s="19">
        <v>1</v>
      </c>
      <c r="F51" s="8"/>
      <c r="G51" s="8"/>
      <c r="H51" s="8"/>
      <c r="I51" s="8"/>
      <c r="J51" s="10">
        <f t="shared" si="0"/>
        <v>0</v>
      </c>
    </row>
    <row r="52" spans="2:10" x14ac:dyDescent="0.25">
      <c r="B52" s="8" t="s">
        <v>10</v>
      </c>
      <c r="C52" s="8"/>
      <c r="D52" s="8"/>
      <c r="E52" s="19">
        <v>1</v>
      </c>
      <c r="F52" s="8"/>
      <c r="G52" s="8"/>
      <c r="H52" s="8"/>
      <c r="I52" s="8"/>
      <c r="J52" s="10">
        <f t="shared" si="0"/>
        <v>0</v>
      </c>
    </row>
    <row r="53" spans="2:10" x14ac:dyDescent="0.25">
      <c r="B53" s="31" t="s">
        <v>63</v>
      </c>
      <c r="C53" s="28"/>
      <c r="D53" s="28"/>
      <c r="E53" s="27"/>
      <c r="F53" s="28"/>
      <c r="G53" s="28"/>
      <c r="H53" s="28"/>
      <c r="I53" s="28"/>
      <c r="J53" s="26">
        <f>SUM(J54:J63)</f>
        <v>0</v>
      </c>
    </row>
    <row r="54" spans="2:10" x14ac:dyDescent="0.25">
      <c r="B54" s="32" t="s">
        <v>39</v>
      </c>
      <c r="C54" s="8"/>
      <c r="D54" s="8"/>
      <c r="E54" s="19">
        <v>1</v>
      </c>
      <c r="F54" s="8"/>
      <c r="G54" s="8"/>
      <c r="H54" s="8"/>
      <c r="I54" s="8"/>
      <c r="J54" s="10">
        <f t="shared" si="0"/>
        <v>0</v>
      </c>
    </row>
    <row r="55" spans="2:10" x14ac:dyDescent="0.25">
      <c r="B55" s="32" t="s">
        <v>44</v>
      </c>
      <c r="C55" s="8"/>
      <c r="D55" s="8"/>
      <c r="E55" s="19">
        <v>1</v>
      </c>
      <c r="F55" s="8"/>
      <c r="G55" s="8"/>
      <c r="H55" s="8"/>
      <c r="I55" s="8"/>
      <c r="J55" s="10">
        <f t="shared" si="0"/>
        <v>0</v>
      </c>
    </row>
    <row r="56" spans="2:10" x14ac:dyDescent="0.25">
      <c r="B56" s="32" t="s">
        <v>39</v>
      </c>
      <c r="C56" s="8"/>
      <c r="D56" s="8"/>
      <c r="E56" s="19">
        <v>1</v>
      </c>
      <c r="F56" s="8"/>
      <c r="G56" s="8"/>
      <c r="H56" s="8"/>
      <c r="I56" s="8"/>
      <c r="J56" s="10">
        <f t="shared" si="0"/>
        <v>0</v>
      </c>
    </row>
    <row r="57" spans="2:10" x14ac:dyDescent="0.25">
      <c r="B57" s="32" t="s">
        <v>28</v>
      </c>
      <c r="C57" s="8"/>
      <c r="D57" s="8"/>
      <c r="E57" s="19">
        <v>1</v>
      </c>
      <c r="F57" s="8"/>
      <c r="G57" s="8"/>
      <c r="H57" s="8"/>
      <c r="I57" s="8"/>
      <c r="J57" s="10">
        <f t="shared" si="0"/>
        <v>0</v>
      </c>
    </row>
    <row r="58" spans="2:10" x14ac:dyDescent="0.25">
      <c r="B58" s="32" t="s">
        <v>29</v>
      </c>
      <c r="C58" s="8"/>
      <c r="D58" s="8"/>
      <c r="E58" s="19">
        <v>1</v>
      </c>
      <c r="F58" s="8"/>
      <c r="G58" s="8"/>
      <c r="H58" s="8"/>
      <c r="I58" s="8"/>
      <c r="J58" s="10">
        <f t="shared" si="0"/>
        <v>0</v>
      </c>
    </row>
    <row r="59" spans="2:10" x14ac:dyDescent="0.25">
      <c r="B59" s="32" t="s">
        <v>40</v>
      </c>
      <c r="C59" s="8"/>
      <c r="D59" s="8"/>
      <c r="E59" s="19">
        <v>1</v>
      </c>
      <c r="F59" s="8"/>
      <c r="G59" s="8"/>
      <c r="H59" s="8"/>
      <c r="I59" s="8"/>
      <c r="J59" s="10">
        <f t="shared" si="0"/>
        <v>0</v>
      </c>
    </row>
    <row r="60" spans="2:10" x14ac:dyDescent="0.25">
      <c r="B60" s="32" t="s">
        <v>41</v>
      </c>
      <c r="C60" s="8"/>
      <c r="D60" s="8"/>
      <c r="E60" s="19">
        <v>1</v>
      </c>
      <c r="F60" s="8"/>
      <c r="G60" s="8"/>
      <c r="H60" s="8"/>
      <c r="I60" s="8"/>
      <c r="J60" s="10">
        <f t="shared" si="0"/>
        <v>0</v>
      </c>
    </row>
    <row r="61" spans="2:10" x14ac:dyDescent="0.25">
      <c r="B61" s="32" t="s">
        <v>10</v>
      </c>
      <c r="C61" s="8"/>
      <c r="D61" s="8"/>
      <c r="E61" s="19">
        <v>1</v>
      </c>
      <c r="F61" s="8"/>
      <c r="G61" s="8"/>
      <c r="H61" s="8"/>
      <c r="I61" s="8"/>
      <c r="J61" s="10">
        <f t="shared" ref="J61:J62" si="5">E61*C61*D61</f>
        <v>0</v>
      </c>
    </row>
    <row r="62" spans="2:10" x14ac:dyDescent="0.25">
      <c r="B62" s="32" t="s">
        <v>10</v>
      </c>
      <c r="C62" s="8"/>
      <c r="D62" s="8"/>
      <c r="E62" s="19">
        <v>1</v>
      </c>
      <c r="F62" s="8"/>
      <c r="G62" s="8"/>
      <c r="H62" s="8"/>
      <c r="I62" s="8"/>
      <c r="J62" s="10">
        <f t="shared" si="5"/>
        <v>0</v>
      </c>
    </row>
    <row r="63" spans="2:10" x14ac:dyDescent="0.25">
      <c r="B63" s="8" t="s">
        <v>10</v>
      </c>
      <c r="C63" s="8"/>
      <c r="D63" s="8"/>
      <c r="E63" s="19">
        <v>1</v>
      </c>
      <c r="F63" s="8"/>
      <c r="G63" s="8"/>
      <c r="H63" s="8"/>
      <c r="I63" s="8"/>
      <c r="J63" s="10">
        <f t="shared" si="0"/>
        <v>0</v>
      </c>
    </row>
    <row r="64" spans="2:10" x14ac:dyDescent="0.25"/>
    <row r="65" x14ac:dyDescent="0.25"/>
  </sheetData>
  <mergeCells count="2">
    <mergeCell ref="B4:B7"/>
    <mergeCell ref="D7:E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Cost_evaluation</vt:lpstr>
      <vt:lpstr>Capital_costs</vt:lpstr>
      <vt:lpstr>Staff_costs</vt:lpstr>
      <vt:lpstr>Operation&amp;maintenance_costs</vt:lpstr>
    </vt:vector>
  </TitlesOfParts>
  <Company>ETH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Tosi Robinson, Dorian</dc:creator>
  <cp:lastModifiedBy>Tosi Robinson, Dorian</cp:lastModifiedBy>
  <cp:revision>4</cp:revision>
  <dcterms:created xsi:type="dcterms:W3CDTF">2024-12-10T15:33:41Z</dcterms:created>
  <dcterms:modified xsi:type="dcterms:W3CDTF">2025-10-16T07:42:15Z</dcterms:modified>
</cp:coreProperties>
</file>